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iazt\Desktop\ÁNGEL\"/>
    </mc:Choice>
  </mc:AlternateContent>
  <bookViews>
    <workbookView xWindow="120" yWindow="120" windowWidth="18915" windowHeight="12330"/>
  </bookViews>
  <sheets>
    <sheet name="OEP 2023 AG" sheetId="1" r:id="rId1"/>
    <sheet name="OPE DOCENTES" sheetId="2" r:id="rId2"/>
    <sheet name="OPE SERIS 2023" sheetId="3" r:id="rId3"/>
  </sheets>
  <externalReferences>
    <externalReference r:id="rId4"/>
  </externalReferences>
  <definedNames>
    <definedName name="_xlnm.Print_Area" localSheetId="0">'OEP 2023 AG'!$A$1:$I$67</definedName>
    <definedName name="_xlnm.Print_Area" localSheetId="1">'OPE DOCENTES'!$B$7:$G$58</definedName>
    <definedName name="_xlnm.Print_Titles" localSheetId="0">'OEP 2023 AG'!$5:$9</definedName>
  </definedNames>
  <calcPr calcId="162913"/>
</workbook>
</file>

<file path=xl/calcChain.xml><?xml version="1.0" encoding="utf-8"?>
<calcChain xmlns="http://schemas.openxmlformats.org/spreadsheetml/2006/main">
  <c r="G55" i="3" l="1"/>
  <c r="G5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6" i="3"/>
  <c r="G47" i="3"/>
  <c r="G48" i="3"/>
  <c r="G49" i="3"/>
  <c r="G50" i="3"/>
  <c r="G51" i="3"/>
  <c r="G52" i="3"/>
  <c r="G53" i="3"/>
  <c r="G58" i="3"/>
  <c r="G59" i="3"/>
  <c r="G60" i="3"/>
  <c r="G62" i="3"/>
  <c r="G63" i="3"/>
  <c r="G64" i="3"/>
  <c r="G6" i="3"/>
  <c r="C29" i="1" l="1"/>
  <c r="D29" i="1"/>
  <c r="E29" i="1"/>
  <c r="F29" i="1"/>
  <c r="G29" i="1"/>
  <c r="H29" i="1"/>
  <c r="B29" i="1"/>
  <c r="I22" i="1" l="1"/>
  <c r="I27" i="1"/>
  <c r="I28" i="1"/>
  <c r="B47" i="3"/>
  <c r="B6" i="3"/>
  <c r="C63" i="3"/>
  <c r="D63" i="3"/>
  <c r="E63" i="3"/>
  <c r="F63" i="3"/>
  <c r="B62" i="3"/>
  <c r="B63" i="3" s="1"/>
  <c r="E60" i="3"/>
  <c r="D60" i="3"/>
  <c r="C60" i="3"/>
  <c r="F60" i="3"/>
  <c r="B59" i="3"/>
  <c r="B58" i="3"/>
  <c r="E56" i="3"/>
  <c r="D56" i="3"/>
  <c r="C56" i="3"/>
  <c r="F56" i="3"/>
  <c r="B55" i="3"/>
  <c r="B56" i="3" s="1"/>
  <c r="E53" i="3"/>
  <c r="D53" i="3"/>
  <c r="C53" i="3"/>
  <c r="F53" i="3"/>
  <c r="B52" i="3"/>
  <c r="B51" i="3"/>
  <c r="B50" i="3"/>
  <c r="B49" i="3"/>
  <c r="B48" i="3"/>
  <c r="B46" i="3"/>
  <c r="E44" i="3"/>
  <c r="D44" i="3"/>
  <c r="C44" i="3"/>
  <c r="F43" i="3"/>
  <c r="B43" i="3" s="1"/>
  <c r="B42" i="3"/>
  <c r="B41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F25" i="3"/>
  <c r="B25" i="3" s="1"/>
  <c r="B24" i="3"/>
  <c r="B23" i="3"/>
  <c r="B22" i="3"/>
  <c r="B21" i="3"/>
  <c r="B18" i="3"/>
  <c r="B17" i="3"/>
  <c r="B16" i="3"/>
  <c r="B15" i="3"/>
  <c r="B13" i="3"/>
  <c r="B12" i="3"/>
  <c r="F11" i="3"/>
  <c r="B9" i="3"/>
  <c r="B8" i="3"/>
  <c r="C64" i="3" l="1"/>
  <c r="B60" i="3"/>
  <c r="D64" i="3"/>
  <c r="E64" i="3"/>
  <c r="B53" i="3"/>
  <c r="B11" i="3"/>
  <c r="B44" i="3" s="1"/>
  <c r="F44" i="3"/>
  <c r="F64" i="3" s="1"/>
  <c r="B64" i="3" l="1"/>
  <c r="D24" i="2"/>
  <c r="C24" i="2"/>
  <c r="E23" i="2"/>
  <c r="E22" i="2"/>
  <c r="E21" i="2"/>
  <c r="E20" i="2"/>
  <c r="E19" i="2"/>
  <c r="E18" i="2"/>
  <c r="E17" i="2"/>
  <c r="D15" i="2"/>
  <c r="D25" i="2" s="1"/>
  <c r="C15" i="2"/>
  <c r="C25" i="2" s="1"/>
  <c r="E14" i="2"/>
  <c r="E15" i="2" s="1"/>
  <c r="E24" i="2" l="1"/>
  <c r="E25" i="2"/>
  <c r="B61" i="1"/>
  <c r="I58" i="1"/>
  <c r="I51" i="1"/>
  <c r="I54" i="1"/>
  <c r="C56" i="1"/>
  <c r="B56" i="1"/>
  <c r="B52" i="1"/>
  <c r="C47" i="1"/>
  <c r="D47" i="1"/>
  <c r="E47" i="1"/>
  <c r="F47" i="1"/>
  <c r="G47" i="1"/>
  <c r="H47" i="1"/>
  <c r="B47" i="1"/>
  <c r="B42" i="1"/>
  <c r="I44" i="1"/>
  <c r="I38" i="1"/>
  <c r="I39" i="1"/>
  <c r="I40" i="1"/>
  <c r="I41" i="1"/>
  <c r="I37" i="1"/>
  <c r="I42" i="1" s="1"/>
  <c r="I32" i="1"/>
  <c r="I33" i="1"/>
  <c r="I34" i="1"/>
  <c r="I31" i="1"/>
  <c r="I24" i="1"/>
  <c r="I25" i="1"/>
  <c r="I26" i="1"/>
  <c r="I23" i="1"/>
  <c r="I29" i="1" s="1"/>
  <c r="I12" i="1"/>
  <c r="I13" i="1"/>
  <c r="I14" i="1"/>
  <c r="I15" i="1"/>
  <c r="I16" i="1"/>
  <c r="I17" i="1"/>
  <c r="I18" i="1"/>
  <c r="I19" i="1"/>
  <c r="C42" i="1"/>
  <c r="D42" i="1"/>
  <c r="E42" i="1"/>
  <c r="F42" i="1"/>
  <c r="G42" i="1"/>
  <c r="H42" i="1"/>
  <c r="C35" i="1"/>
  <c r="D35" i="1"/>
  <c r="E35" i="1"/>
  <c r="F35" i="1"/>
  <c r="G35" i="1"/>
  <c r="H35" i="1"/>
  <c r="B35" i="1"/>
  <c r="C20" i="1"/>
  <c r="D20" i="1"/>
  <c r="E20" i="1"/>
  <c r="F20" i="1"/>
  <c r="G20" i="1"/>
  <c r="H20" i="1"/>
  <c r="I11" i="1"/>
  <c r="B20" i="1"/>
  <c r="I20" i="1" l="1"/>
  <c r="B48" i="1"/>
  <c r="I35" i="1"/>
  <c r="C65" i="1"/>
  <c r="D65" i="1"/>
  <c r="E65" i="1"/>
  <c r="F65" i="1"/>
  <c r="G65" i="1"/>
  <c r="H65" i="1"/>
  <c r="B65" i="1"/>
  <c r="B66" i="1" s="1"/>
  <c r="I64" i="1"/>
  <c r="I65" i="1" s="1"/>
  <c r="I45" i="1"/>
  <c r="B67" i="1" l="1"/>
  <c r="D56" i="1"/>
  <c r="E56" i="1"/>
  <c r="F56" i="1"/>
  <c r="G56" i="1"/>
  <c r="H56" i="1"/>
  <c r="I46" i="1"/>
  <c r="I47" i="1" s="1"/>
  <c r="I59" i="1" l="1"/>
  <c r="I60" i="1"/>
  <c r="I55" i="1"/>
  <c r="I56" i="1" s="1"/>
  <c r="C61" i="1"/>
  <c r="D61" i="1"/>
  <c r="E61" i="1"/>
  <c r="F61" i="1"/>
  <c r="G61" i="1"/>
  <c r="G66" i="1" s="1"/>
  <c r="H61" i="1"/>
  <c r="H52" i="1"/>
  <c r="G52" i="1"/>
  <c r="F52" i="1"/>
  <c r="E52" i="1"/>
  <c r="D52" i="1"/>
  <c r="C52" i="1"/>
  <c r="D66" i="1" l="1"/>
  <c r="H66" i="1"/>
  <c r="I61" i="1"/>
  <c r="C66" i="1"/>
  <c r="F66" i="1"/>
  <c r="E66" i="1"/>
  <c r="C48" i="1"/>
  <c r="C67" i="1" s="1"/>
  <c r="F48" i="1"/>
  <c r="F67" i="1" s="1"/>
  <c r="G48" i="1"/>
  <c r="G67" i="1" s="1"/>
  <c r="E48" i="1"/>
  <c r="H48" i="1"/>
  <c r="H67" i="1" s="1"/>
  <c r="D48" i="1"/>
  <c r="D67" i="1" s="1"/>
  <c r="I52" i="1"/>
  <c r="I66" i="1" s="1"/>
  <c r="E67" i="1" l="1"/>
  <c r="I48" i="1"/>
  <c r="I67" i="1" s="1"/>
</calcChain>
</file>

<file path=xl/sharedStrings.xml><?xml version="1.0" encoding="utf-8"?>
<sst xmlns="http://schemas.openxmlformats.org/spreadsheetml/2006/main" count="160" uniqueCount="141">
  <si>
    <t>PERSONAL FUNCIONARIO:</t>
  </si>
  <si>
    <t>CUERPO/ESCALA</t>
  </si>
  <si>
    <t>TURNO
LIBRE</t>
  </si>
  <si>
    <t>RESERVA PERSONAS CON
DISCAPACIDAD</t>
  </si>
  <si>
    <t>PROMOCIÓN</t>
  </si>
  <si>
    <t>HORIZONTAL</t>
  </si>
  <si>
    <t>CRUZADA</t>
  </si>
  <si>
    <t>PERSONAS CON DISCAPACIDAD
GENERAL</t>
  </si>
  <si>
    <t>PERSONAS CON DISCAPACIDAD
INTELECTUAL</t>
  </si>
  <si>
    <t>PROM.</t>
  </si>
  <si>
    <t>INTERNA</t>
  </si>
  <si>
    <t>SUBGRUPO A1</t>
  </si>
  <si>
    <t>C.F.S.A.E. (VETERINARIO)</t>
  </si>
  <si>
    <t xml:space="preserve">TOTAL SUBGRUPO A1: </t>
  </si>
  <si>
    <t>SUBGRUPO A2</t>
  </si>
  <si>
    <t>TOTAL SUBGRUPO A2:</t>
  </si>
  <si>
    <t>SUBGRUPO C1</t>
  </si>
  <si>
    <t>TOTAL SUBGRUPO C1:</t>
  </si>
  <si>
    <t>SUBGRUPO C2</t>
  </si>
  <si>
    <t>E.S.C.A.F.A.E. (AUX. DE ENFERMERIA)</t>
  </si>
  <si>
    <t>TOTAL SUBGRUPO C2:</t>
  </si>
  <si>
    <t>TOTAL FUNCIONARIOS NO DOCENTES:</t>
  </si>
  <si>
    <t>PERSONAL LABORAL:</t>
  </si>
  <si>
    <t>GRUPO C</t>
  </si>
  <si>
    <t>TOTAL GRUPO C</t>
  </si>
  <si>
    <t>GRUPO D</t>
  </si>
  <si>
    <t>TOTAL GRUPO D</t>
  </si>
  <si>
    <t>GRUPO E</t>
  </si>
  <si>
    <t>OP. ESPEC. (RETENES)</t>
  </si>
  <si>
    <t>TOTAL GRUPO E</t>
  </si>
  <si>
    <t>TOTAL LABORALES:</t>
  </si>
  <si>
    <t>TOTAL OFERTA:</t>
  </si>
  <si>
    <t>CUERPO TECNICO DE A.G.</t>
  </si>
  <si>
    <t>C.F.S.A.E. (PSICOLOGO)</t>
  </si>
  <si>
    <t>C.F.S.A.E. (ARQUITECTO)</t>
  </si>
  <si>
    <t>C.F.S.A.E. (INFORMATICO)</t>
  </si>
  <si>
    <t>ESCALA DE LETRADOS DE LA C.A.R.- C.F.S.A.E.</t>
  </si>
  <si>
    <t>C.F.G.M.A.E. (ING.TCO.AGRICOLA)</t>
  </si>
  <si>
    <t>C.F.G.M.A.E. (EDUCADOR)</t>
  </si>
  <si>
    <t>E.S.C.F.G.M.A.E. (ENFERMERO/A)</t>
  </si>
  <si>
    <t>C.F.G.M.A.E. (TRABAJADOR/A SOCIAL)</t>
  </si>
  <si>
    <t>CUERPO ADMINISTRATIVO DE A.G.</t>
  </si>
  <si>
    <t xml:space="preserve">C.AY.F.A.E. (EDUCACION INFANTIL) </t>
  </si>
  <si>
    <t>E.AGENT. FORESTALES C.AY.F.A.E.</t>
  </si>
  <si>
    <t>CUERPO AUXILIAR DE A.G.</t>
  </si>
  <si>
    <t>C.A.F.A.E. (AUXILIAR LABORATORIO)</t>
  </si>
  <si>
    <t>C.A.F.A.E. (CONDUCTOR)</t>
  </si>
  <si>
    <t>PROMOCIÓN
INTERNA VERTICAL</t>
  </si>
  <si>
    <t>AGRUPACIÓN PROFESIONAL</t>
  </si>
  <si>
    <t>SUBALTERNO A.G</t>
  </si>
  <si>
    <t>TOTAL AGRUPACIÓN PROFESIONAL:</t>
  </si>
  <si>
    <t>O.E.P
2023</t>
  </si>
  <si>
    <t>C.F.S.A.E. (INGENIERO SUPERIOR)</t>
  </si>
  <si>
    <t>C.F.S.A.E. (TCO. SUPERIOR CALIDAD AMBIENTAL)</t>
  </si>
  <si>
    <t>C.F.S.A.E. (TCO. SUP.PREVENCION)</t>
  </si>
  <si>
    <t>C.F.G.M.A.E. (EMPLEO)</t>
  </si>
  <si>
    <t>C.AY.F.A.E. (AYUDANTE TECNICO EDUCATIVO)</t>
  </si>
  <si>
    <t>C.A.F.A.E. (MECANICO CONDUCTOR)</t>
  </si>
  <si>
    <t>C.OFICIOS A.E (TELEFONISTA)</t>
  </si>
  <si>
    <t>TECNICO AUXILIAR DE OBRA</t>
  </si>
  <si>
    <t>OFICIAL 1ª DE OFICIO (CONDUCTOR)</t>
  </si>
  <si>
    <t>OFICIAL 1º OFICIO (AGRICULTURA)</t>
  </si>
  <si>
    <t>PERSONAL LABORAL FIJO DISCONTINUO:</t>
  </si>
  <si>
    <t>COCINERO</t>
  </si>
  <si>
    <t>OP. ESPECIALIZADO (VIVEROS)</t>
  </si>
  <si>
    <t>OPERARIO</t>
  </si>
  <si>
    <t xml:space="preserve"> PROPUESTA OFERTA DE EMPLEO PÚBLICO DE LA COMUNIDAD AUTÓNOMA DE LA RIOJA PARA EL AÑO 2023</t>
  </si>
  <si>
    <t>C.OFICIOS A.E.(OPERARIO)</t>
  </si>
  <si>
    <t>PERSONAL FUNCIONARIO DOCENTE:</t>
  </si>
  <si>
    <t>PERSONAS CON DISCAPACIDAD GENERAL</t>
  </si>
  <si>
    <t>O.E.P. 2023</t>
  </si>
  <si>
    <t>INSPECTORES DE EDUCACIÓN</t>
  </si>
  <si>
    <t>TOTAL SUBGRUPO A1:</t>
  </si>
  <si>
    <t>EDUCACIÓN INFANTIL</t>
  </si>
  <si>
    <t>LENGUA EXTRANJERA: INGLÉS</t>
  </si>
  <si>
    <t>EDUCACIÓN FÍSICA</t>
  </si>
  <si>
    <t>MÚSICA</t>
  </si>
  <si>
    <t>PEDAGOGÍA TERAPÉUTICA</t>
  </si>
  <si>
    <t>AUDICIÓN Y LENGUAJE</t>
  </si>
  <si>
    <t>PRIMARIA</t>
  </si>
  <si>
    <t>TOTAL FUNCIONARIOS DOCENTES:</t>
  </si>
  <si>
    <t>OPE 2023</t>
  </si>
  <si>
    <t>P.I.SEPARADA</t>
  </si>
  <si>
    <t>CATEGORÍAS</t>
  </si>
  <si>
    <t>FACULTATIVO ESPECIALISTA DE AREA DE ALERGOLOGIA</t>
  </si>
  <si>
    <t>FACULTATIVO ESPECIALISTA DE AREA DE ANALISIS CLINICOS</t>
  </si>
  <si>
    <t>FACULTATIVO ESPECIALISTA DE AREA DE ANATOMIA PATOLOGICA</t>
  </si>
  <si>
    <t>FACULTATIVO ESPECIALISTA DE AREA DE ANESTESIOLOGIA Y REANIMACION</t>
  </si>
  <si>
    <t>FACULTATIVO ESPECIALISTA DE AREA DE ANGIOLOGIA Y CIRUGIA VASCULAR</t>
  </si>
  <si>
    <t>FACULTATIVO ESPECIALISTA DE AREA DE APARATO DIGESTIVO</t>
  </si>
  <si>
    <t>FACULTATIVO ESPECIALISTA DE AREA DE CARDIOLOGIA</t>
  </si>
  <si>
    <t>FACULTATIVO ESPECIALISTA DE AREA DE CIRUGIA GENERAL Y DE APARATO DIGESTIVO</t>
  </si>
  <si>
    <t>FACULTATIVO ESPECIALISTA DE AREA DE DERMATOLOGIA MEDICOQUIRURGICA Y VENEREA</t>
  </si>
  <si>
    <t>FACULTATIVO ESPECIALISTA DE AREA DE ENDOCRINOLOGIA Y NUTRICION</t>
  </si>
  <si>
    <t>FACULTATIVO ESPECIALISTA DE AREA DE FARMACIA HOSPITALARIA</t>
  </si>
  <si>
    <t>FACULTATIVO ESPECIALISTA DE AREA DE GERIATRÍA</t>
  </si>
  <si>
    <t>FACULTATIVO ESPECIALISTA DE AREA DE HEMATOLOGIA Y HEMOTERAPIA</t>
  </si>
  <si>
    <t>FACULTATIVO ESPECIALISTA DE AREA DE MEDICINA INTENSIVA</t>
  </si>
  <si>
    <t>FACULTATIVO ESPECIALISTA DE AREA DE MEDICINA INTERNA</t>
  </si>
  <si>
    <t>FACULTATIVO ESPECIALISTA DE AREA DE MEDICINA PREVENTIVA Y SALUD PUBLICA</t>
  </si>
  <si>
    <t>FACULTATIVO ESPECIALISTA DE AREA DE MICROBIOLOGIA Y PARASITOLOGIA</t>
  </si>
  <si>
    <t>FACULTATIVO ESPECIALISTA DE AREA DE NEFROLOGIA</t>
  </si>
  <si>
    <t>FACULTATIVO ESPECIALISTA DE AREA DE NEUMOLOGIA</t>
  </si>
  <si>
    <t>FACULTATIVO ESPECIALISTA DE AREA DE NEUROFISIOLOGIA CLINICA</t>
  </si>
  <si>
    <t>FACULTATIVO ESPECIALISTA DE AREA DE NEUROLOGIA</t>
  </si>
  <si>
    <t>FACULTATIVO ESPECIALISTA DE AREA DE OFTALMOLOGIA</t>
  </si>
  <si>
    <t>FACULTATIVO ESPECIALISTA DE AREA DE ONCOLOGIA MEDICA</t>
  </si>
  <si>
    <t>FACULTATIVO ESPECIALISTA DE AREA DE OTORRINOLARINGOLOGIA</t>
  </si>
  <si>
    <t>FACULTATIVO ESPECIALISTA DE AREA DE PEDIATRIA</t>
  </si>
  <si>
    <t>FACULTATIVO ESPECIALISTA DE ÁREA DE PSICOLOGÍA CLÍNICA</t>
  </si>
  <si>
    <t>FACULTATIVO ESPECIALISTA DE AREA DE PSIQUIATRIA</t>
  </si>
  <si>
    <t>FACULTATIVO ESPECIALISTA DE AREA DE RADIODIAGNOSTICO</t>
  </si>
  <si>
    <t>FACULTATIVO ESPECIALISTA DE AREA DE REHABILITACION</t>
  </si>
  <si>
    <t>FACULTATIVO ESPECIALISTA DE AREA DE REUMATOLOGIA</t>
  </si>
  <si>
    <t>FACULTATIVO ESPECIALISTA DE AREA DE TRAUMATOLOGIA Y CIRUGIA ORTOPEDICA</t>
  </si>
  <si>
    <t>FACULTATIVO ESPECIALISTA DE AREA DE UROLOGIA</t>
  </si>
  <si>
    <t>MEDICO DE ADMISION Y DOCUMENTACION CLINICA</t>
  </si>
  <si>
    <t>MEDICO DE EMERGENCIAS</t>
  </si>
  <si>
    <t>MEDICO DE FAMILIA DE EQUIPO EN ATENCION PRIMARIA</t>
  </si>
  <si>
    <t>MEDICO DE URGENCIA HOSPITALARIA</t>
  </si>
  <si>
    <t>PROFESOR DE LOGOFONIA - LOGOPEDIA</t>
  </si>
  <si>
    <t>GRUPO TECNICO DE LA FUNCION ADMINISTRATIVA</t>
  </si>
  <si>
    <t>FISIOTERAPEUTA</t>
  </si>
  <si>
    <t>ENFERMERÍA</t>
  </si>
  <si>
    <t>ENFERMERO ESPECIALISTA EN ENFERMERÍA DE SALUD MENTAL</t>
  </si>
  <si>
    <t>ENFERMERO ESPECIALISTA EN ENFERMERÍA FAMILIAR Y COMUNITARIA</t>
  </si>
  <si>
    <t>MATRONA</t>
  </si>
  <si>
    <t>TERAPEUTA OCUPACIONAL</t>
  </si>
  <si>
    <t>GRUPO DE GESTION DE LA FUNCION ADMINISTRATIVA</t>
  </si>
  <si>
    <t>GRUPO ADMINISTRATIVO DE LA FUNCION ADMINISTRATIVA</t>
  </si>
  <si>
    <t>AUXILIAR ADMINISTRATIVO DE LA FUNCION ADMINISTRATIVA</t>
  </si>
  <si>
    <t>TECNICO CUIDADOS AUXILIARES DE ENFERMERÍA</t>
  </si>
  <si>
    <t>CELADOR</t>
  </si>
  <si>
    <t>TOTAL PERSONAL ESTATUTARIO</t>
  </si>
  <si>
    <t>T.Libre</t>
  </si>
  <si>
    <t>P.Interna</t>
  </si>
  <si>
    <t>Rva.Discap.General T.Libre</t>
  </si>
  <si>
    <t>PERSONAL ESTATUTARIO</t>
  </si>
  <si>
    <t>C.F.G.M.A.E. (TERAPEUTA OCUPACIONAL)</t>
  </si>
  <si>
    <t>GESTIÓN A.G</t>
  </si>
  <si>
    <t>OPE 2023 + PI Separada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</si>
</sst>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2"/>
      <name val="HelveticaNeue LT 85 Heavy"/>
    </font>
    <font>
      <sz val="9"/>
      <name val="Arial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3" fillId="0" borderId="0"/>
    <xf numFmtId="0" fontId="9" fillId="0" borderId="0"/>
    <xf numFmtId="0" fontId="2" fillId="0" borderId="0"/>
  </cellStyleXfs>
  <cellXfs count="70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0" fillId="0" borderId="2" xfId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9" fillId="0" borderId="0" xfId="4"/>
    <xf numFmtId="0" fontId="11" fillId="0" borderId="0" xfId="4" applyFont="1"/>
    <xf numFmtId="0" fontId="8" fillId="0" borderId="0" xfId="4" applyFont="1"/>
    <xf numFmtId="0" fontId="11" fillId="0" borderId="0" xfId="4" applyFont="1" applyFill="1" applyAlignment="1">
      <alignment horizontal="center"/>
    </xf>
    <xf numFmtId="0" fontId="2" fillId="0" borderId="0" xfId="5"/>
    <xf numFmtId="0" fontId="12" fillId="0" borderId="0" xfId="5" applyNumberFormat="1" applyFont="1" applyFill="1" applyBorder="1" applyAlignment="1" applyProtection="1">
      <alignment vertical="center"/>
    </xf>
    <xf numFmtId="0" fontId="8" fillId="0" borderId="14" xfId="5" applyNumberFormat="1" applyFont="1" applyFill="1" applyBorder="1" applyAlignment="1" applyProtection="1">
      <alignment vertical="center"/>
    </xf>
    <xf numFmtId="0" fontId="8" fillId="0" borderId="14" xfId="5" applyNumberFormat="1" applyFont="1" applyFill="1" applyBorder="1" applyAlignment="1" applyProtection="1">
      <alignment horizontal="center" vertical="center"/>
    </xf>
    <xf numFmtId="0" fontId="8" fillId="3" borderId="14" xfId="5" applyNumberFormat="1" applyFont="1" applyFill="1" applyBorder="1" applyAlignment="1" applyProtection="1">
      <alignment horizontal="center" vertical="center"/>
    </xf>
    <xf numFmtId="0" fontId="8" fillId="0" borderId="14" xfId="5" applyNumberFormat="1" applyFont="1" applyFill="1" applyBorder="1" applyAlignment="1" applyProtection="1">
      <alignment horizontal="right" vertical="center"/>
    </xf>
    <xf numFmtId="0" fontId="6" fillId="0" borderId="14" xfId="5" applyNumberFormat="1" applyFont="1" applyFill="1" applyBorder="1" applyAlignment="1" applyProtection="1">
      <alignment horizontal="right" vertical="center"/>
    </xf>
    <xf numFmtId="0" fontId="1" fillId="0" borderId="0" xfId="5" applyFont="1"/>
    <xf numFmtId="0" fontId="2" fillId="0" borderId="14" xfId="5" applyBorder="1"/>
    <xf numFmtId="0" fontId="7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4" xfId="0" applyFont="1" applyFill="1" applyBorder="1"/>
    <xf numFmtId="0" fontId="10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14" xfId="5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5" xfId="5" applyNumberFormat="1" applyFont="1" applyFill="1" applyBorder="1" applyAlignment="1" applyProtection="1">
      <alignment horizontal="center" vertical="center"/>
    </xf>
    <xf numFmtId="0" fontId="8" fillId="0" borderId="16" xfId="5" applyNumberFormat="1" applyFont="1" applyFill="1" applyBorder="1" applyAlignment="1" applyProtection="1">
      <alignment horizontal="center" vertical="center"/>
    </xf>
    <xf numFmtId="0" fontId="8" fillId="0" borderId="17" xfId="5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4 2" xfId="5"/>
    <cellStyle name="Normal 5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CASTI~1/AppData/Local/Temp/1.%20BORRADOR%2026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1"/>
      <sheetName val="2"/>
      <sheetName val="FEAS"/>
      <sheetName val="3 (MESA 10 NOV)"/>
      <sheetName val="REPARTIR EN MESA 1"/>
      <sheetName val="REPARTIR EN MESA 1_sin turnos"/>
      <sheetName val="REPARTIR EN MESA 15 noviembre"/>
      <sheetName val="MESA 15 NOVIEMBRE SIN TURNOS"/>
      <sheetName val="CONSEJERA"/>
    </sheetNames>
    <sheetDataSet>
      <sheetData sheetId="0"/>
      <sheetData sheetId="1"/>
      <sheetData sheetId="2"/>
      <sheetData sheetId="3">
        <row r="7">
          <cell r="V7">
            <v>4</v>
          </cell>
        </row>
        <row r="29">
          <cell r="V29">
            <v>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19" zoomScaleNormal="100" workbookViewId="0">
      <selection activeCell="B12" sqref="B12"/>
    </sheetView>
  </sheetViews>
  <sheetFormatPr baseColWidth="10" defaultRowHeight="12.75" x14ac:dyDescent="0.2"/>
  <cols>
    <col min="1" max="1" width="72.7109375" style="2" bestFit="1" customWidth="1"/>
    <col min="2" max="2" width="8.140625" style="2" bestFit="1" customWidth="1"/>
    <col min="3" max="3" width="13.7109375" style="2" bestFit="1" customWidth="1"/>
    <col min="4" max="4" width="14.140625" style="2" bestFit="1" customWidth="1"/>
    <col min="5" max="5" width="13.7109375" style="2" bestFit="1" customWidth="1"/>
    <col min="6" max="6" width="9.5703125" style="2" customWidth="1"/>
    <col min="7" max="7" width="11" style="2" customWidth="1"/>
    <col min="8" max="8" width="17.140625" style="2" customWidth="1"/>
    <col min="9" max="9" width="8" style="2" bestFit="1" customWidth="1"/>
    <col min="10" max="16384" width="11.42578125" style="2"/>
  </cols>
  <sheetData>
    <row r="1" spans="1:11" ht="13.5" thickBot="1" x14ac:dyDescent="0.25"/>
    <row r="2" spans="1:11" ht="14.25" thickTop="1" thickBot="1" x14ac:dyDescent="0.25">
      <c r="A2" s="48" t="s">
        <v>66</v>
      </c>
      <c r="B2" s="48"/>
      <c r="C2" s="48"/>
      <c r="D2" s="48"/>
      <c r="E2" s="48"/>
      <c r="F2" s="48"/>
      <c r="G2" s="48"/>
      <c r="H2" s="48"/>
      <c r="I2" s="48"/>
    </row>
    <row r="3" spans="1:11" ht="14.25" thickTop="1" thickBot="1" x14ac:dyDescent="0.25"/>
    <row r="4" spans="1:11" s="5" customFormat="1" ht="13.5" thickBot="1" x14ac:dyDescent="0.25">
      <c r="A4" s="49" t="s">
        <v>0</v>
      </c>
      <c r="B4" s="49"/>
      <c r="C4" s="49"/>
      <c r="D4" s="50"/>
      <c r="E4" s="50"/>
      <c r="F4" s="49"/>
      <c r="G4" s="49"/>
      <c r="H4" s="49"/>
      <c r="I4" s="49"/>
    </row>
    <row r="5" spans="1:11" s="6" customFormat="1" ht="15.75" customHeight="1" thickBot="1" x14ac:dyDescent="0.25">
      <c r="A5" s="51" t="s">
        <v>1</v>
      </c>
      <c r="B5" s="52" t="s">
        <v>2</v>
      </c>
      <c r="C5" s="53" t="s">
        <v>47</v>
      </c>
      <c r="D5" s="20"/>
      <c r="E5" s="23"/>
      <c r="F5" s="55" t="s">
        <v>3</v>
      </c>
      <c r="G5" s="52"/>
      <c r="H5" s="56"/>
      <c r="I5" s="52" t="s">
        <v>51</v>
      </c>
    </row>
    <row r="6" spans="1:11" s="6" customFormat="1" ht="15.75" customHeight="1" thickBot="1" x14ac:dyDescent="0.25">
      <c r="A6" s="51"/>
      <c r="B6" s="51"/>
      <c r="C6" s="54"/>
      <c r="D6" s="21" t="s">
        <v>4</v>
      </c>
      <c r="E6" s="24" t="s">
        <v>4</v>
      </c>
      <c r="F6" s="57"/>
      <c r="G6" s="56"/>
      <c r="H6" s="56"/>
      <c r="I6" s="51"/>
    </row>
    <row r="7" spans="1:11" s="6" customFormat="1" ht="45" customHeight="1" thickBot="1" x14ac:dyDescent="0.25">
      <c r="A7" s="51"/>
      <c r="B7" s="51"/>
      <c r="C7" s="54"/>
      <c r="D7" s="21" t="s">
        <v>5</v>
      </c>
      <c r="E7" s="24" t="s">
        <v>6</v>
      </c>
      <c r="F7" s="55" t="s">
        <v>7</v>
      </c>
      <c r="G7" s="52"/>
      <c r="H7" s="52" t="s">
        <v>8</v>
      </c>
      <c r="I7" s="51"/>
    </row>
    <row r="8" spans="1:11" s="6" customFormat="1" ht="15.75" customHeight="1" thickBot="1" x14ac:dyDescent="0.25">
      <c r="A8" s="51"/>
      <c r="B8" s="51"/>
      <c r="C8" s="54"/>
      <c r="D8" s="21"/>
      <c r="E8" s="24"/>
      <c r="F8" s="55" t="s">
        <v>2</v>
      </c>
      <c r="G8" s="23" t="s">
        <v>9</v>
      </c>
      <c r="H8" s="52"/>
      <c r="I8" s="51"/>
    </row>
    <row r="9" spans="1:11" s="6" customFormat="1" ht="17.25" customHeight="1" thickBot="1" x14ac:dyDescent="0.25">
      <c r="A9" s="51"/>
      <c r="B9" s="51"/>
      <c r="C9" s="54"/>
      <c r="D9" s="22"/>
      <c r="E9" s="19"/>
      <c r="F9" s="55"/>
      <c r="G9" s="19" t="s">
        <v>10</v>
      </c>
      <c r="H9" s="52"/>
      <c r="I9" s="51"/>
    </row>
    <row r="10" spans="1:11" s="6" customFormat="1" ht="13.5" thickBot="1" x14ac:dyDescent="0.25">
      <c r="A10" s="47" t="s">
        <v>11</v>
      </c>
      <c r="B10" s="47"/>
      <c r="C10" s="47"/>
      <c r="D10" s="47"/>
      <c r="E10" s="47"/>
      <c r="F10" s="47"/>
      <c r="G10" s="47"/>
      <c r="H10" s="47"/>
      <c r="I10" s="47"/>
      <c r="J10" s="7"/>
      <c r="K10" s="7"/>
    </row>
    <row r="11" spans="1:11" s="1" customFormat="1" ht="13.5" thickBot="1" x14ac:dyDescent="0.25">
      <c r="A11" s="8" t="s">
        <v>32</v>
      </c>
      <c r="B11" s="9">
        <v>2</v>
      </c>
      <c r="C11" s="9">
        <v>3</v>
      </c>
      <c r="D11" s="9"/>
      <c r="E11" s="9"/>
      <c r="F11" s="9">
        <v>1</v>
      </c>
      <c r="G11" s="9"/>
      <c r="H11" s="10"/>
      <c r="I11" s="10">
        <f>SUM(B11:H11)</f>
        <v>6</v>
      </c>
      <c r="J11" s="3"/>
      <c r="K11" s="3"/>
    </row>
    <row r="12" spans="1:11" s="1" customFormat="1" ht="13.5" thickBot="1" x14ac:dyDescent="0.25">
      <c r="A12" s="8" t="s">
        <v>33</v>
      </c>
      <c r="B12" s="9">
        <v>1</v>
      </c>
      <c r="C12" s="9">
        <v>1</v>
      </c>
      <c r="D12" s="9"/>
      <c r="E12" s="9"/>
      <c r="F12" s="9"/>
      <c r="G12" s="9"/>
      <c r="H12" s="10"/>
      <c r="I12" s="10">
        <f t="shared" ref="I12:I19" si="0">SUM(B12:H12)</f>
        <v>2</v>
      </c>
      <c r="J12" s="3"/>
      <c r="K12" s="3"/>
    </row>
    <row r="13" spans="1:11" s="1" customFormat="1" ht="13.5" thickBot="1" x14ac:dyDescent="0.25">
      <c r="A13" s="8" t="s">
        <v>12</v>
      </c>
      <c r="B13" s="9">
        <v>1</v>
      </c>
      <c r="C13" s="9"/>
      <c r="D13" s="11"/>
      <c r="E13" s="9"/>
      <c r="F13" s="9"/>
      <c r="G13" s="9"/>
      <c r="H13" s="10"/>
      <c r="I13" s="10">
        <f t="shared" si="0"/>
        <v>1</v>
      </c>
      <c r="J13" s="3"/>
      <c r="K13" s="3"/>
    </row>
    <row r="14" spans="1:11" s="1" customFormat="1" ht="13.5" thickBot="1" x14ac:dyDescent="0.25">
      <c r="A14" s="8" t="s">
        <v>52</v>
      </c>
      <c r="B14" s="9">
        <v>1</v>
      </c>
      <c r="C14" s="9"/>
      <c r="D14" s="9"/>
      <c r="E14" s="9"/>
      <c r="F14" s="9"/>
      <c r="G14" s="9"/>
      <c r="H14" s="10"/>
      <c r="I14" s="10">
        <f t="shared" si="0"/>
        <v>1</v>
      </c>
      <c r="J14" s="3"/>
      <c r="K14" s="3"/>
    </row>
    <row r="15" spans="1:11" s="1" customFormat="1" ht="13.5" thickBot="1" x14ac:dyDescent="0.25">
      <c r="A15" s="8" t="s">
        <v>34</v>
      </c>
      <c r="B15" s="9">
        <v>2</v>
      </c>
      <c r="C15" s="9"/>
      <c r="D15" s="9"/>
      <c r="E15" s="9"/>
      <c r="F15" s="9"/>
      <c r="G15" s="9"/>
      <c r="H15" s="10"/>
      <c r="I15" s="10">
        <f t="shared" si="0"/>
        <v>2</v>
      </c>
      <c r="J15" s="3"/>
      <c r="K15" s="3"/>
    </row>
    <row r="16" spans="1:11" s="1" customFormat="1" ht="13.5" thickBot="1" x14ac:dyDescent="0.25">
      <c r="A16" s="8" t="s">
        <v>53</v>
      </c>
      <c r="B16" s="9">
        <v>1</v>
      </c>
      <c r="C16" s="9"/>
      <c r="D16" s="11"/>
      <c r="E16" s="9"/>
      <c r="F16" s="9"/>
      <c r="G16" s="9"/>
      <c r="H16" s="10"/>
      <c r="I16" s="10">
        <f t="shared" si="0"/>
        <v>1</v>
      </c>
      <c r="J16" s="3"/>
      <c r="K16" s="3"/>
    </row>
    <row r="17" spans="1:11" s="1" customFormat="1" ht="13.5" thickBot="1" x14ac:dyDescent="0.25">
      <c r="A17" s="8" t="s">
        <v>54</v>
      </c>
      <c r="B17" s="9">
        <v>2</v>
      </c>
      <c r="C17" s="9"/>
      <c r="D17" s="11"/>
      <c r="E17" s="9"/>
      <c r="F17" s="9"/>
      <c r="G17" s="9"/>
      <c r="H17" s="10"/>
      <c r="I17" s="10">
        <f t="shared" si="0"/>
        <v>2</v>
      </c>
      <c r="J17" s="3"/>
      <c r="K17" s="3"/>
    </row>
    <row r="18" spans="1:11" s="1" customFormat="1" ht="13.5" thickBot="1" x14ac:dyDescent="0.25">
      <c r="A18" s="8" t="s">
        <v>35</v>
      </c>
      <c r="B18" s="9">
        <v>2</v>
      </c>
      <c r="C18" s="9"/>
      <c r="D18" s="11"/>
      <c r="E18" s="9"/>
      <c r="F18" s="9"/>
      <c r="G18" s="9"/>
      <c r="H18" s="10"/>
      <c r="I18" s="10">
        <f t="shared" si="0"/>
        <v>2</v>
      </c>
      <c r="J18" s="3"/>
      <c r="K18" s="3"/>
    </row>
    <row r="19" spans="1:11" s="1" customFormat="1" ht="13.5" thickBot="1" x14ac:dyDescent="0.25">
      <c r="A19" s="8" t="s">
        <v>36</v>
      </c>
      <c r="B19" s="9">
        <v>1</v>
      </c>
      <c r="C19" s="9"/>
      <c r="D19" s="9"/>
      <c r="E19" s="9"/>
      <c r="F19" s="9"/>
      <c r="G19" s="9"/>
      <c r="H19" s="10"/>
      <c r="I19" s="10">
        <f t="shared" si="0"/>
        <v>1</v>
      </c>
      <c r="J19" s="3"/>
      <c r="K19" s="3"/>
    </row>
    <row r="20" spans="1:11" s="1" customFormat="1" ht="13.5" thickBot="1" x14ac:dyDescent="0.25">
      <c r="A20" s="12" t="s">
        <v>13</v>
      </c>
      <c r="B20" s="13">
        <f>SUM(B11:B19)</f>
        <v>13</v>
      </c>
      <c r="C20" s="13">
        <f t="shared" ref="C20:I20" si="1">SUM(C11:C19)</f>
        <v>4</v>
      </c>
      <c r="D20" s="13">
        <f t="shared" si="1"/>
        <v>0</v>
      </c>
      <c r="E20" s="13">
        <f t="shared" si="1"/>
        <v>0</v>
      </c>
      <c r="F20" s="13">
        <f t="shared" si="1"/>
        <v>1</v>
      </c>
      <c r="G20" s="13">
        <f t="shared" si="1"/>
        <v>0</v>
      </c>
      <c r="H20" s="13">
        <f t="shared" si="1"/>
        <v>0</v>
      </c>
      <c r="I20" s="13">
        <f t="shared" si="1"/>
        <v>18</v>
      </c>
    </row>
    <row r="21" spans="1:11" s="1" customFormat="1" ht="13.5" thickBot="1" x14ac:dyDescent="0.25">
      <c r="A21" s="47" t="s">
        <v>14</v>
      </c>
      <c r="B21" s="47"/>
      <c r="C21" s="47"/>
      <c r="D21" s="47"/>
      <c r="E21" s="47"/>
      <c r="F21" s="47"/>
      <c r="G21" s="47"/>
      <c r="H21" s="47"/>
      <c r="I21" s="47"/>
    </row>
    <row r="22" spans="1:11" s="1" customFormat="1" ht="13.5" thickBot="1" x14ac:dyDescent="0.25">
      <c r="A22" s="8" t="s">
        <v>139</v>
      </c>
      <c r="B22" s="9">
        <v>2</v>
      </c>
      <c r="C22" s="9">
        <v>1</v>
      </c>
      <c r="D22" s="9"/>
      <c r="E22" s="9"/>
      <c r="F22" s="9"/>
      <c r="G22" s="9"/>
      <c r="H22" s="10"/>
      <c r="I22" s="10">
        <f>SUM(B22:H22)</f>
        <v>3</v>
      </c>
      <c r="J22" s="3"/>
      <c r="K22" s="3"/>
    </row>
    <row r="23" spans="1:11" s="1" customFormat="1" ht="13.5" thickBot="1" x14ac:dyDescent="0.25">
      <c r="A23" s="8" t="s">
        <v>40</v>
      </c>
      <c r="B23" s="9">
        <v>2</v>
      </c>
      <c r="C23" s="9">
        <v>1</v>
      </c>
      <c r="D23" s="9">
        <v>1</v>
      </c>
      <c r="E23" s="9"/>
      <c r="F23" s="9"/>
      <c r="G23" s="9"/>
      <c r="H23" s="10"/>
      <c r="I23" s="10">
        <f>SUM(B23:H23)</f>
        <v>4</v>
      </c>
      <c r="J23" s="3"/>
      <c r="K23" s="3"/>
    </row>
    <row r="24" spans="1:11" s="1" customFormat="1" ht="13.5" thickBot="1" x14ac:dyDescent="0.25">
      <c r="A24" s="8" t="s">
        <v>37</v>
      </c>
      <c r="B24" s="9">
        <v>1</v>
      </c>
      <c r="C24" s="9">
        <v>1</v>
      </c>
      <c r="D24" s="9"/>
      <c r="E24" s="9"/>
      <c r="F24" s="9"/>
      <c r="G24" s="9"/>
      <c r="H24" s="10"/>
      <c r="I24" s="10">
        <f t="shared" ref="I24:I26" si="2">SUM(B24:H24)</f>
        <v>2</v>
      </c>
      <c r="J24" s="3"/>
      <c r="K24" s="3"/>
    </row>
    <row r="25" spans="1:11" s="1" customFormat="1" ht="13.5" thickBot="1" x14ac:dyDescent="0.25">
      <c r="A25" s="8" t="s">
        <v>38</v>
      </c>
      <c r="B25" s="9">
        <v>2</v>
      </c>
      <c r="C25" s="9">
        <v>2</v>
      </c>
      <c r="D25" s="9"/>
      <c r="E25" s="9"/>
      <c r="F25" s="9"/>
      <c r="G25" s="9"/>
      <c r="H25" s="10"/>
      <c r="I25" s="10">
        <f t="shared" si="2"/>
        <v>4</v>
      </c>
      <c r="J25" s="3"/>
      <c r="K25" s="3"/>
    </row>
    <row r="26" spans="1:11" s="1" customFormat="1" ht="13.5" thickBot="1" x14ac:dyDescent="0.25">
      <c r="A26" s="8" t="s">
        <v>55</v>
      </c>
      <c r="B26" s="9">
        <v>1</v>
      </c>
      <c r="C26" s="9"/>
      <c r="D26" s="9"/>
      <c r="E26" s="9"/>
      <c r="F26" s="9"/>
      <c r="G26" s="9"/>
      <c r="H26" s="10"/>
      <c r="I26" s="10">
        <f t="shared" si="2"/>
        <v>1</v>
      </c>
      <c r="J26" s="3"/>
      <c r="K26" s="3"/>
    </row>
    <row r="27" spans="1:11" s="1" customFormat="1" ht="13.5" thickBot="1" x14ac:dyDescent="0.25">
      <c r="A27" s="8" t="s">
        <v>138</v>
      </c>
      <c r="B27" s="9">
        <v>2</v>
      </c>
      <c r="C27" s="9"/>
      <c r="D27" s="9"/>
      <c r="E27" s="9"/>
      <c r="F27" s="9"/>
      <c r="G27" s="9"/>
      <c r="H27" s="10"/>
      <c r="I27" s="10">
        <f t="shared" ref="I27" si="3">SUM(B27:H27)</f>
        <v>2</v>
      </c>
      <c r="J27" s="3"/>
      <c r="K27" s="3"/>
    </row>
    <row r="28" spans="1:11" s="1" customFormat="1" ht="13.5" thickBot="1" x14ac:dyDescent="0.25">
      <c r="A28" s="8" t="s">
        <v>39</v>
      </c>
      <c r="B28" s="9">
        <v>2</v>
      </c>
      <c r="C28" s="9">
        <v>2</v>
      </c>
      <c r="D28" s="11"/>
      <c r="E28" s="9"/>
      <c r="F28" s="9"/>
      <c r="G28" s="9"/>
      <c r="H28" s="10"/>
      <c r="I28" s="10">
        <f t="shared" ref="I28" si="4">SUM(B28:H28)</f>
        <v>4</v>
      </c>
      <c r="J28" s="3"/>
      <c r="K28" s="3"/>
    </row>
    <row r="29" spans="1:11" s="1" customFormat="1" ht="13.5" thickBot="1" x14ac:dyDescent="0.25">
      <c r="A29" s="12" t="s">
        <v>15</v>
      </c>
      <c r="B29" s="13">
        <f>SUM(B22:B28)</f>
        <v>12</v>
      </c>
      <c r="C29" s="13">
        <f t="shared" ref="C29:I29" si="5">SUM(C22:C28)</f>
        <v>7</v>
      </c>
      <c r="D29" s="13">
        <f t="shared" si="5"/>
        <v>1</v>
      </c>
      <c r="E29" s="13">
        <f t="shared" si="5"/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20</v>
      </c>
    </row>
    <row r="30" spans="1:11" ht="13.5" thickBot="1" x14ac:dyDescent="0.25">
      <c r="A30" s="47" t="s">
        <v>16</v>
      </c>
      <c r="B30" s="47"/>
      <c r="C30" s="47"/>
      <c r="D30" s="47"/>
      <c r="E30" s="47"/>
      <c r="F30" s="47"/>
      <c r="G30" s="47"/>
      <c r="H30" s="47"/>
      <c r="I30" s="47"/>
    </row>
    <row r="31" spans="1:11" s="29" customFormat="1" ht="13.5" thickBot="1" x14ac:dyDescent="0.25">
      <c r="A31" s="25" t="s">
        <v>41</v>
      </c>
      <c r="B31" s="26">
        <v>8</v>
      </c>
      <c r="C31" s="27">
        <v>20</v>
      </c>
      <c r="D31" s="14"/>
      <c r="E31" s="27"/>
      <c r="F31" s="27">
        <v>1</v>
      </c>
      <c r="G31" s="27"/>
      <c r="H31" s="27"/>
      <c r="I31" s="27">
        <f>SUM(B31:H31)</f>
        <v>29</v>
      </c>
      <c r="J31" s="28"/>
      <c r="K31" s="28"/>
    </row>
    <row r="32" spans="1:11" s="29" customFormat="1" ht="13.5" thickBot="1" x14ac:dyDescent="0.25">
      <c r="A32" s="25" t="s">
        <v>42</v>
      </c>
      <c r="B32" s="26">
        <v>4</v>
      </c>
      <c r="C32" s="27"/>
      <c r="D32" s="27"/>
      <c r="E32" s="27"/>
      <c r="F32" s="27"/>
      <c r="G32" s="27"/>
      <c r="H32" s="27"/>
      <c r="I32" s="27">
        <f t="shared" ref="I32:I34" si="6">SUM(B32:H32)</f>
        <v>4</v>
      </c>
      <c r="J32" s="28"/>
      <c r="K32" s="28"/>
    </row>
    <row r="33" spans="1:11" s="29" customFormat="1" ht="13.5" thickBot="1" x14ac:dyDescent="0.25">
      <c r="A33" s="31" t="s">
        <v>56</v>
      </c>
      <c r="B33" s="26">
        <v>6</v>
      </c>
      <c r="C33" s="27">
        <v>1</v>
      </c>
      <c r="D33" s="27"/>
      <c r="E33" s="27"/>
      <c r="F33" s="27"/>
      <c r="G33" s="27"/>
      <c r="H33" s="27"/>
      <c r="I33" s="27">
        <f t="shared" si="6"/>
        <v>7</v>
      </c>
      <c r="J33" s="28"/>
      <c r="K33" s="28"/>
    </row>
    <row r="34" spans="1:11" s="29" customFormat="1" ht="13.5" thickBot="1" x14ac:dyDescent="0.25">
      <c r="A34" s="25" t="s">
        <v>43</v>
      </c>
      <c r="B34" s="26">
        <v>4</v>
      </c>
      <c r="C34" s="27"/>
      <c r="D34" s="27"/>
      <c r="E34" s="27"/>
      <c r="F34" s="27"/>
      <c r="G34" s="27"/>
      <c r="H34" s="27"/>
      <c r="I34" s="27">
        <f t="shared" si="6"/>
        <v>4</v>
      </c>
      <c r="J34" s="28"/>
      <c r="K34" s="28"/>
    </row>
    <row r="35" spans="1:11" ht="13.5" thickBot="1" x14ac:dyDescent="0.25">
      <c r="A35" s="15" t="s">
        <v>17</v>
      </c>
      <c r="B35" s="16">
        <f>SUM(B31:B34)</f>
        <v>22</v>
      </c>
      <c r="C35" s="32">
        <f t="shared" ref="C35:I35" si="7">SUM(C31:C34)</f>
        <v>21</v>
      </c>
      <c r="D35" s="32">
        <f t="shared" si="7"/>
        <v>0</v>
      </c>
      <c r="E35" s="32">
        <f t="shared" si="7"/>
        <v>0</v>
      </c>
      <c r="F35" s="32">
        <f t="shared" si="7"/>
        <v>1</v>
      </c>
      <c r="G35" s="32">
        <f t="shared" si="7"/>
        <v>0</v>
      </c>
      <c r="H35" s="32">
        <f t="shared" si="7"/>
        <v>0</v>
      </c>
      <c r="I35" s="32">
        <f t="shared" si="7"/>
        <v>44</v>
      </c>
    </row>
    <row r="36" spans="1:11" ht="13.5" thickBot="1" x14ac:dyDescent="0.25">
      <c r="A36" s="47" t="s">
        <v>18</v>
      </c>
      <c r="B36" s="47"/>
      <c r="C36" s="47"/>
      <c r="D36" s="47"/>
      <c r="E36" s="47"/>
      <c r="F36" s="47"/>
      <c r="G36" s="47"/>
      <c r="H36" s="47"/>
      <c r="I36" s="47"/>
    </row>
    <row r="37" spans="1:11" s="1" customFormat="1" ht="13.5" thickBot="1" x14ac:dyDescent="0.25">
      <c r="A37" s="17" t="s">
        <v>44</v>
      </c>
      <c r="B37" s="10">
        <v>10</v>
      </c>
      <c r="C37" s="10">
        <v>17</v>
      </c>
      <c r="D37" s="14"/>
      <c r="E37" s="10">
        <v>11</v>
      </c>
      <c r="F37" s="10">
        <v>6</v>
      </c>
      <c r="G37" s="10"/>
      <c r="H37" s="10"/>
      <c r="I37" s="10">
        <f>SUM(B37:H37)</f>
        <v>44</v>
      </c>
      <c r="J37" s="3"/>
      <c r="K37" s="3"/>
    </row>
    <row r="38" spans="1:11" s="1" customFormat="1" ht="13.5" thickBot="1" x14ac:dyDescent="0.25">
      <c r="A38" s="17" t="s">
        <v>57</v>
      </c>
      <c r="B38" s="10">
        <v>1</v>
      </c>
      <c r="C38" s="10"/>
      <c r="D38" s="14"/>
      <c r="E38" s="10"/>
      <c r="F38" s="10"/>
      <c r="G38" s="10"/>
      <c r="H38" s="10"/>
      <c r="I38" s="10">
        <f t="shared" ref="I38:I41" si="8">SUM(B38:H38)</f>
        <v>1</v>
      </c>
      <c r="J38" s="3"/>
      <c r="K38" s="3"/>
    </row>
    <row r="39" spans="1:11" s="1" customFormat="1" ht="13.5" thickBot="1" x14ac:dyDescent="0.25">
      <c r="A39" s="17" t="s">
        <v>45</v>
      </c>
      <c r="B39" s="10">
        <v>1</v>
      </c>
      <c r="C39" s="10"/>
      <c r="D39" s="14"/>
      <c r="E39" s="10"/>
      <c r="F39" s="10"/>
      <c r="G39" s="10"/>
      <c r="H39" s="10"/>
      <c r="I39" s="10">
        <f t="shared" si="8"/>
        <v>1</v>
      </c>
      <c r="J39" s="3"/>
      <c r="K39" s="3"/>
    </row>
    <row r="40" spans="1:11" s="1" customFormat="1" ht="13.5" thickBot="1" x14ac:dyDescent="0.25">
      <c r="A40" s="17" t="s">
        <v>46</v>
      </c>
      <c r="B40" s="10">
        <v>1</v>
      </c>
      <c r="C40" s="10"/>
      <c r="D40" s="14"/>
      <c r="E40" s="10"/>
      <c r="F40" s="10"/>
      <c r="G40" s="10"/>
      <c r="H40" s="10"/>
      <c r="I40" s="10">
        <f t="shared" si="8"/>
        <v>1</v>
      </c>
      <c r="J40" s="3"/>
      <c r="K40" s="3"/>
    </row>
    <row r="41" spans="1:11" s="1" customFormat="1" ht="13.5" thickBot="1" x14ac:dyDescent="0.25">
      <c r="A41" s="17" t="s">
        <v>19</v>
      </c>
      <c r="B41" s="10">
        <v>11</v>
      </c>
      <c r="C41" s="10"/>
      <c r="D41" s="14"/>
      <c r="E41" s="10"/>
      <c r="F41" s="10"/>
      <c r="G41" s="10"/>
      <c r="H41" s="10"/>
      <c r="I41" s="10">
        <f t="shared" si="8"/>
        <v>11</v>
      </c>
      <c r="J41" s="3"/>
      <c r="K41" s="3"/>
    </row>
    <row r="42" spans="1:11" ht="13.5" thickBot="1" x14ac:dyDescent="0.25">
      <c r="A42" s="15" t="s">
        <v>20</v>
      </c>
      <c r="B42" s="16">
        <f>SUM(B37:B41)</f>
        <v>24</v>
      </c>
      <c r="C42" s="32">
        <f t="shared" ref="C42:H42" si="9">SUM(C37:C41)</f>
        <v>17</v>
      </c>
      <c r="D42" s="32">
        <f t="shared" si="9"/>
        <v>0</v>
      </c>
      <c r="E42" s="32">
        <f t="shared" si="9"/>
        <v>11</v>
      </c>
      <c r="F42" s="32">
        <f t="shared" si="9"/>
        <v>6</v>
      </c>
      <c r="G42" s="32">
        <f t="shared" si="9"/>
        <v>0</v>
      </c>
      <c r="H42" s="32">
        <f t="shared" si="9"/>
        <v>0</v>
      </c>
      <c r="I42" s="32">
        <f>SUM(I37:I41)</f>
        <v>58</v>
      </c>
    </row>
    <row r="43" spans="1:11" ht="13.5" thickBot="1" x14ac:dyDescent="0.25">
      <c r="A43" s="47" t="s">
        <v>48</v>
      </c>
      <c r="B43" s="47"/>
      <c r="C43" s="47"/>
      <c r="D43" s="47"/>
      <c r="E43" s="47"/>
      <c r="F43" s="47"/>
      <c r="G43" s="47"/>
      <c r="H43" s="47"/>
      <c r="I43" s="47"/>
    </row>
    <row r="44" spans="1:11" s="1" customFormat="1" ht="13.5" thickBot="1" x14ac:dyDescent="0.25">
      <c r="A44" s="17" t="s">
        <v>49</v>
      </c>
      <c r="B44" s="10">
        <v>13</v>
      </c>
      <c r="C44" s="10"/>
      <c r="D44" s="10">
        <v>8</v>
      </c>
      <c r="E44" s="10"/>
      <c r="F44" s="10">
        <v>2</v>
      </c>
      <c r="G44" s="10"/>
      <c r="H44" s="10"/>
      <c r="I44" s="10">
        <f>SUM(B44:H44)</f>
        <v>23</v>
      </c>
      <c r="J44" s="3"/>
      <c r="K44" s="3"/>
    </row>
    <row r="45" spans="1:11" s="1" customFormat="1" ht="13.5" thickBot="1" x14ac:dyDescent="0.25">
      <c r="A45" s="17" t="s">
        <v>67</v>
      </c>
      <c r="B45" s="10">
        <v>1</v>
      </c>
      <c r="C45" s="10"/>
      <c r="D45" s="10"/>
      <c r="E45" s="10"/>
      <c r="F45" s="10"/>
      <c r="G45" s="10"/>
      <c r="H45" s="10"/>
      <c r="I45" s="10">
        <f t="shared" ref="I45" si="10">SUM(B45:H45)</f>
        <v>1</v>
      </c>
      <c r="J45" s="3"/>
      <c r="K45" s="3"/>
    </row>
    <row r="46" spans="1:11" s="1" customFormat="1" ht="13.5" thickBot="1" x14ac:dyDescent="0.25">
      <c r="A46" s="17" t="s">
        <v>58</v>
      </c>
      <c r="B46" s="10">
        <v>1</v>
      </c>
      <c r="C46" s="10"/>
      <c r="D46" s="10"/>
      <c r="E46" s="10"/>
      <c r="F46" s="10"/>
      <c r="G46" s="10"/>
      <c r="H46" s="10"/>
      <c r="I46" s="10">
        <f t="shared" ref="I46" si="11">SUM(B46:H46)</f>
        <v>1</v>
      </c>
      <c r="J46" s="3"/>
      <c r="K46" s="3"/>
    </row>
    <row r="47" spans="1:11" ht="13.5" thickBot="1" x14ac:dyDescent="0.25">
      <c r="A47" s="15" t="s">
        <v>50</v>
      </c>
      <c r="B47" s="16">
        <f>SUM(B44:B46)</f>
        <v>15</v>
      </c>
      <c r="C47" s="32">
        <f t="shared" ref="C47:I47" si="12">SUM(C44:C46)</f>
        <v>0</v>
      </c>
      <c r="D47" s="32">
        <f t="shared" si="12"/>
        <v>8</v>
      </c>
      <c r="E47" s="32">
        <f t="shared" si="12"/>
        <v>0</v>
      </c>
      <c r="F47" s="32">
        <f t="shared" si="12"/>
        <v>2</v>
      </c>
      <c r="G47" s="32">
        <f t="shared" si="12"/>
        <v>0</v>
      </c>
      <c r="H47" s="32">
        <f t="shared" si="12"/>
        <v>0</v>
      </c>
      <c r="I47" s="32">
        <f t="shared" si="12"/>
        <v>25</v>
      </c>
    </row>
    <row r="48" spans="1:11" s="4" customFormat="1" ht="13.5" thickBot="1" x14ac:dyDescent="0.25">
      <c r="A48" s="12" t="s">
        <v>21</v>
      </c>
      <c r="B48" s="13">
        <f t="shared" ref="B48:I48" si="13">B47+B42+B35+B20+B29</f>
        <v>86</v>
      </c>
      <c r="C48" s="13">
        <f t="shared" si="13"/>
        <v>49</v>
      </c>
      <c r="D48" s="13">
        <f t="shared" si="13"/>
        <v>9</v>
      </c>
      <c r="E48" s="13">
        <f t="shared" si="13"/>
        <v>11</v>
      </c>
      <c r="F48" s="13">
        <f t="shared" si="13"/>
        <v>10</v>
      </c>
      <c r="G48" s="13">
        <f t="shared" si="13"/>
        <v>0</v>
      </c>
      <c r="H48" s="13">
        <f t="shared" si="13"/>
        <v>0</v>
      </c>
      <c r="I48" s="13">
        <f t="shared" si="13"/>
        <v>165</v>
      </c>
    </row>
    <row r="49" spans="1:12" s="1" customFormat="1" ht="13.5" thickBot="1" x14ac:dyDescent="0.25">
      <c r="A49" s="46" t="s">
        <v>22</v>
      </c>
      <c r="B49" s="46"/>
      <c r="C49" s="46"/>
      <c r="D49" s="46"/>
      <c r="E49" s="46"/>
      <c r="F49" s="46"/>
      <c r="G49" s="46"/>
      <c r="H49" s="46"/>
      <c r="I49" s="46"/>
    </row>
    <row r="50" spans="1:12" ht="13.5" thickBot="1" x14ac:dyDescent="0.25">
      <c r="A50" s="47" t="s">
        <v>23</v>
      </c>
      <c r="B50" s="47"/>
      <c r="C50" s="47"/>
      <c r="D50" s="47"/>
      <c r="E50" s="47"/>
      <c r="F50" s="47"/>
      <c r="G50" s="47"/>
      <c r="H50" s="47"/>
      <c r="I50" s="47"/>
    </row>
    <row r="51" spans="1:12" s="1" customFormat="1" ht="13.5" thickBot="1" x14ac:dyDescent="0.25">
      <c r="A51" s="18" t="s">
        <v>59</v>
      </c>
      <c r="B51" s="9">
        <v>1</v>
      </c>
      <c r="C51" s="9"/>
      <c r="D51" s="9"/>
      <c r="E51" s="9"/>
      <c r="F51" s="9"/>
      <c r="G51" s="9"/>
      <c r="H51" s="9"/>
      <c r="I51" s="9">
        <f>SUM(B51:H51)</f>
        <v>1</v>
      </c>
      <c r="J51" s="3"/>
      <c r="K51" s="3"/>
      <c r="L51" s="3"/>
    </row>
    <row r="52" spans="1:12" ht="13.5" thickBot="1" x14ac:dyDescent="0.25">
      <c r="A52" s="12" t="s">
        <v>24</v>
      </c>
      <c r="B52" s="13">
        <f>SUM(B51:B51)</f>
        <v>1</v>
      </c>
      <c r="C52" s="13">
        <f t="shared" ref="C52:I52" si="14">SUM(C51:C51)</f>
        <v>0</v>
      </c>
      <c r="D52" s="13">
        <f t="shared" si="14"/>
        <v>0</v>
      </c>
      <c r="E52" s="13">
        <f t="shared" si="14"/>
        <v>0</v>
      </c>
      <c r="F52" s="13">
        <f t="shared" si="14"/>
        <v>0</v>
      </c>
      <c r="G52" s="13">
        <f t="shared" si="14"/>
        <v>0</v>
      </c>
      <c r="H52" s="13">
        <f t="shared" si="14"/>
        <v>0</v>
      </c>
      <c r="I52" s="13">
        <f t="shared" si="14"/>
        <v>1</v>
      </c>
    </row>
    <row r="53" spans="1:12" ht="13.5" thickBot="1" x14ac:dyDescent="0.25">
      <c r="A53" s="47" t="s">
        <v>25</v>
      </c>
      <c r="B53" s="47"/>
      <c r="C53" s="47"/>
      <c r="D53" s="47"/>
      <c r="E53" s="47"/>
      <c r="F53" s="47"/>
      <c r="G53" s="47"/>
      <c r="H53" s="47"/>
      <c r="I53" s="47"/>
    </row>
    <row r="54" spans="1:12" s="1" customFormat="1" ht="13.5" thickBot="1" x14ac:dyDescent="0.25">
      <c r="A54" s="18" t="s">
        <v>60</v>
      </c>
      <c r="B54" s="9"/>
      <c r="C54" s="9">
        <v>2</v>
      </c>
      <c r="D54" s="9"/>
      <c r="E54" s="9"/>
      <c r="F54" s="9"/>
      <c r="G54" s="9"/>
      <c r="H54" s="9"/>
      <c r="I54" s="9">
        <f>SUM(B54:H54)</f>
        <v>2</v>
      </c>
      <c r="J54" s="3"/>
      <c r="K54" s="3"/>
      <c r="L54" s="3"/>
    </row>
    <row r="55" spans="1:12" s="1" customFormat="1" ht="13.5" thickBot="1" x14ac:dyDescent="0.25">
      <c r="A55" s="18" t="s">
        <v>61</v>
      </c>
      <c r="B55" s="9"/>
      <c r="C55" s="9">
        <v>1</v>
      </c>
      <c r="D55" s="9"/>
      <c r="E55" s="9"/>
      <c r="F55" s="9"/>
      <c r="G55" s="9"/>
      <c r="H55" s="9"/>
      <c r="I55" s="9">
        <f>SUM(B55:H55)</f>
        <v>1</v>
      </c>
      <c r="J55" s="3"/>
      <c r="K55" s="3"/>
      <c r="L55" s="3"/>
    </row>
    <row r="56" spans="1:12" ht="13.5" thickBot="1" x14ac:dyDescent="0.25">
      <c r="A56" s="12" t="s">
        <v>26</v>
      </c>
      <c r="B56" s="13">
        <f>SUM(B54:B55)</f>
        <v>0</v>
      </c>
      <c r="C56" s="13">
        <f>SUM(C54:C55)</f>
        <v>3</v>
      </c>
      <c r="D56" s="13">
        <f t="shared" ref="D56:H56" si="15">SUM(D54:D55)</f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>SUM(I54:I55)</f>
        <v>3</v>
      </c>
    </row>
    <row r="57" spans="1:12" ht="13.5" thickBot="1" x14ac:dyDescent="0.25">
      <c r="A57" s="47" t="s">
        <v>27</v>
      </c>
      <c r="B57" s="47"/>
      <c r="C57" s="47"/>
      <c r="D57" s="47"/>
      <c r="E57" s="47"/>
      <c r="F57" s="47"/>
      <c r="G57" s="47"/>
      <c r="H57" s="47"/>
      <c r="I57" s="47"/>
    </row>
    <row r="58" spans="1:12" s="29" customFormat="1" ht="13.5" thickBot="1" x14ac:dyDescent="0.25">
      <c r="A58" s="25" t="s">
        <v>28</v>
      </c>
      <c r="B58" s="26">
        <v>5</v>
      </c>
      <c r="C58" s="30"/>
      <c r="D58" s="30"/>
      <c r="E58" s="30"/>
      <c r="F58" s="30"/>
      <c r="G58" s="30"/>
      <c r="H58" s="30"/>
      <c r="I58" s="30">
        <f>SUM(B58:H58)</f>
        <v>5</v>
      </c>
      <c r="J58" s="28"/>
      <c r="K58" s="28"/>
      <c r="L58" s="28"/>
    </row>
    <row r="59" spans="1:12" s="29" customFormat="1" ht="13.5" thickBot="1" x14ac:dyDescent="0.25">
      <c r="A59" s="31" t="s">
        <v>64</v>
      </c>
      <c r="B59" s="26">
        <v>4</v>
      </c>
      <c r="C59" s="30"/>
      <c r="D59" s="30"/>
      <c r="E59" s="30"/>
      <c r="F59" s="30"/>
      <c r="G59" s="30"/>
      <c r="H59" s="30"/>
      <c r="I59" s="30">
        <f t="shared" ref="I59:I60" si="16">SUM(B59:H59)</f>
        <v>4</v>
      </c>
      <c r="J59" s="28"/>
      <c r="K59" s="28"/>
      <c r="L59" s="28"/>
    </row>
    <row r="60" spans="1:12" s="29" customFormat="1" ht="13.5" thickBot="1" x14ac:dyDescent="0.25">
      <c r="A60" s="31" t="s">
        <v>65</v>
      </c>
      <c r="B60" s="26">
        <v>20</v>
      </c>
      <c r="C60" s="30"/>
      <c r="D60" s="30"/>
      <c r="E60" s="30"/>
      <c r="F60" s="30"/>
      <c r="G60" s="30"/>
      <c r="H60" s="30">
        <v>4</v>
      </c>
      <c r="I60" s="30">
        <f t="shared" si="16"/>
        <v>24</v>
      </c>
      <c r="J60" s="28"/>
      <c r="K60" s="28"/>
      <c r="L60" s="28"/>
    </row>
    <row r="61" spans="1:12" ht="13.5" thickBot="1" x14ac:dyDescent="0.25">
      <c r="A61" s="12" t="s">
        <v>29</v>
      </c>
      <c r="B61" s="13">
        <f>SUM(B58:B60)</f>
        <v>29</v>
      </c>
      <c r="C61" s="13">
        <f t="shared" ref="C61:H61" si="17">SUM(C58:C60)</f>
        <v>0</v>
      </c>
      <c r="D61" s="13">
        <f t="shared" si="17"/>
        <v>0</v>
      </c>
      <c r="E61" s="13">
        <f t="shared" si="17"/>
        <v>0</v>
      </c>
      <c r="F61" s="13">
        <f t="shared" si="17"/>
        <v>0</v>
      </c>
      <c r="G61" s="13">
        <f t="shared" si="17"/>
        <v>0</v>
      </c>
      <c r="H61" s="13">
        <f t="shared" si="17"/>
        <v>4</v>
      </c>
      <c r="I61" s="13">
        <f>SUM(I58:I60)</f>
        <v>33</v>
      </c>
    </row>
    <row r="62" spans="1:12" s="1" customFormat="1" ht="13.5" thickBot="1" x14ac:dyDescent="0.25">
      <c r="A62" s="46" t="s">
        <v>62</v>
      </c>
      <c r="B62" s="46"/>
      <c r="C62" s="46"/>
      <c r="D62" s="46"/>
      <c r="E62" s="46"/>
      <c r="F62" s="46"/>
      <c r="G62" s="46"/>
      <c r="H62" s="46"/>
      <c r="I62" s="46"/>
    </row>
    <row r="63" spans="1:12" ht="13.5" thickBot="1" x14ac:dyDescent="0.25">
      <c r="A63" s="47" t="s">
        <v>25</v>
      </c>
      <c r="B63" s="47"/>
      <c r="C63" s="47"/>
      <c r="D63" s="47"/>
      <c r="E63" s="47"/>
      <c r="F63" s="47"/>
      <c r="G63" s="47"/>
      <c r="H63" s="47"/>
      <c r="I63" s="47"/>
    </row>
    <row r="64" spans="1:12" s="1" customFormat="1" ht="13.5" thickBot="1" x14ac:dyDescent="0.25">
      <c r="A64" s="18" t="s">
        <v>63</v>
      </c>
      <c r="B64" s="9">
        <v>1</v>
      </c>
      <c r="C64" s="9">
        <v>2</v>
      </c>
      <c r="D64" s="9"/>
      <c r="E64" s="9"/>
      <c r="F64" s="9"/>
      <c r="G64" s="9"/>
      <c r="H64" s="9"/>
      <c r="I64" s="9">
        <f>SUM(B64:H64)</f>
        <v>3</v>
      </c>
      <c r="J64" s="3"/>
      <c r="K64" s="3"/>
      <c r="L64" s="3"/>
    </row>
    <row r="65" spans="1:9" ht="13.5" thickBot="1" x14ac:dyDescent="0.25">
      <c r="A65" s="12" t="s">
        <v>26</v>
      </c>
      <c r="B65" s="13">
        <f>SUM(B64:B64)</f>
        <v>1</v>
      </c>
      <c r="C65" s="13">
        <f t="shared" ref="C65:I65" si="18">SUM(C64:C64)</f>
        <v>2</v>
      </c>
      <c r="D65" s="13">
        <f t="shared" si="18"/>
        <v>0</v>
      </c>
      <c r="E65" s="13">
        <f t="shared" si="18"/>
        <v>0</v>
      </c>
      <c r="F65" s="13">
        <f t="shared" si="18"/>
        <v>0</v>
      </c>
      <c r="G65" s="13">
        <f t="shared" si="18"/>
        <v>0</v>
      </c>
      <c r="H65" s="13">
        <f t="shared" si="18"/>
        <v>0</v>
      </c>
      <c r="I65" s="13">
        <f t="shared" si="18"/>
        <v>3</v>
      </c>
    </row>
    <row r="66" spans="1:9" s="4" customFormat="1" ht="13.5" thickBot="1" x14ac:dyDescent="0.25">
      <c r="A66" s="12" t="s">
        <v>30</v>
      </c>
      <c r="B66" s="13">
        <f>B61+B56+B52+B65</f>
        <v>31</v>
      </c>
      <c r="C66" s="13">
        <f t="shared" ref="C66:I66" si="19">C61+C56+C52+C65</f>
        <v>5</v>
      </c>
      <c r="D66" s="13">
        <f t="shared" si="19"/>
        <v>0</v>
      </c>
      <c r="E66" s="13">
        <f t="shared" si="19"/>
        <v>0</v>
      </c>
      <c r="F66" s="13">
        <f t="shared" si="19"/>
        <v>0</v>
      </c>
      <c r="G66" s="13">
        <f t="shared" si="19"/>
        <v>0</v>
      </c>
      <c r="H66" s="13">
        <f t="shared" si="19"/>
        <v>4</v>
      </c>
      <c r="I66" s="13">
        <f t="shared" si="19"/>
        <v>40</v>
      </c>
    </row>
    <row r="67" spans="1:9" ht="13.5" thickBot="1" x14ac:dyDescent="0.25">
      <c r="A67" s="12" t="s">
        <v>31</v>
      </c>
      <c r="B67" s="16">
        <f>B66+B48</f>
        <v>117</v>
      </c>
      <c r="C67" s="32">
        <f t="shared" ref="C67:H67" si="20">C66+C48</f>
        <v>54</v>
      </c>
      <c r="D67" s="32">
        <f t="shared" si="20"/>
        <v>9</v>
      </c>
      <c r="E67" s="32">
        <f t="shared" si="20"/>
        <v>11</v>
      </c>
      <c r="F67" s="32">
        <f t="shared" si="20"/>
        <v>10</v>
      </c>
      <c r="G67" s="32">
        <f t="shared" si="20"/>
        <v>0</v>
      </c>
      <c r="H67" s="32">
        <f t="shared" si="20"/>
        <v>4</v>
      </c>
      <c r="I67" s="32">
        <f>I66+I48</f>
        <v>205</v>
      </c>
    </row>
  </sheetData>
  <mergeCells count="21">
    <mergeCell ref="A21:I21"/>
    <mergeCell ref="A30:I30"/>
    <mergeCell ref="A36:I36"/>
    <mergeCell ref="A49:I49"/>
    <mergeCell ref="A43:I43"/>
    <mergeCell ref="A62:I62"/>
    <mergeCell ref="A63:I63"/>
    <mergeCell ref="A2:I2"/>
    <mergeCell ref="A4:I4"/>
    <mergeCell ref="A5:A9"/>
    <mergeCell ref="B5:B9"/>
    <mergeCell ref="C5:C9"/>
    <mergeCell ref="F5:H6"/>
    <mergeCell ref="I5:I9"/>
    <mergeCell ref="F7:G7"/>
    <mergeCell ref="H7:H9"/>
    <mergeCell ref="F8:F9"/>
    <mergeCell ref="A50:I50"/>
    <mergeCell ref="A53:I53"/>
    <mergeCell ref="A57:I57"/>
    <mergeCell ref="A10:I10"/>
  </mergeCells>
  <printOptions horizontalCentered="1"/>
  <pageMargins left="0.23622047244094491" right="0.47244094488188981" top="0.98425196850393704" bottom="0.98425196850393704" header="0" footer="0"/>
  <pageSetup paperSize="9" scale="58" orientation="portrait" r:id="rId1"/>
  <headerFooter alignWithMargins="0">
    <oddFooter>&amp;R&amp;"HelveticaNeue LT 55 Roman,Normal"&amp;8PROPUESTA OEP 2023 15/11/2023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5"/>
  <sheetViews>
    <sheetView topLeftCell="A13" zoomScaleNormal="100" workbookViewId="0">
      <selection activeCell="G23" sqref="G23"/>
    </sheetView>
  </sheetViews>
  <sheetFormatPr baseColWidth="10" defaultRowHeight="12.75" x14ac:dyDescent="0.2"/>
  <cols>
    <col min="1" max="1" width="11.42578125" style="33"/>
    <col min="2" max="2" width="53.28515625" style="33" customWidth="1"/>
    <col min="3" max="3" width="15.7109375" style="33" customWidth="1"/>
    <col min="4" max="4" width="18.28515625" style="33" customWidth="1"/>
    <col min="5" max="16384" width="11.42578125" style="33"/>
  </cols>
  <sheetData>
    <row r="7" spans="2:13" ht="13.5" thickBot="1" x14ac:dyDescent="0.25"/>
    <row r="8" spans="2:13" s="34" customFormat="1" ht="15.6" customHeight="1" thickBot="1" x14ac:dyDescent="0.3">
      <c r="B8" s="58" t="s">
        <v>68</v>
      </c>
      <c r="C8" s="59"/>
      <c r="D8" s="59"/>
      <c r="E8" s="60"/>
    </row>
    <row r="9" spans="2:13" s="34" customFormat="1" ht="15.75" customHeight="1" thickBot="1" x14ac:dyDescent="0.25">
      <c r="B9" s="51" t="s">
        <v>1</v>
      </c>
      <c r="C9" s="51" t="s">
        <v>2</v>
      </c>
      <c r="D9" s="61" t="s">
        <v>69</v>
      </c>
      <c r="E9" s="51" t="s">
        <v>70</v>
      </c>
    </row>
    <row r="10" spans="2:13" s="35" customFormat="1" ht="15.75" customHeight="1" thickBot="1" x14ac:dyDescent="0.25">
      <c r="B10" s="51"/>
      <c r="C10" s="51"/>
      <c r="D10" s="62"/>
      <c r="E10" s="51"/>
    </row>
    <row r="11" spans="2:13" s="35" customFormat="1" ht="45" customHeight="1" thickBot="1" x14ac:dyDescent="0.25">
      <c r="B11" s="51"/>
      <c r="C11" s="51"/>
      <c r="D11" s="62"/>
      <c r="E11" s="51"/>
    </row>
    <row r="12" spans="2:13" s="35" customFormat="1" ht="15.75" customHeight="1" thickBot="1" x14ac:dyDescent="0.25">
      <c r="B12" s="51"/>
      <c r="C12" s="51"/>
      <c r="D12" s="63"/>
      <c r="E12" s="51"/>
    </row>
    <row r="13" spans="2:13" s="34" customFormat="1" ht="13.5" thickBot="1" x14ac:dyDescent="0.25">
      <c r="B13" s="47" t="s">
        <v>11</v>
      </c>
      <c r="C13" s="47"/>
      <c r="D13" s="47"/>
      <c r="E13" s="47"/>
    </row>
    <row r="14" spans="2:13" s="34" customFormat="1" ht="24.75" customHeight="1" thickBot="1" x14ac:dyDescent="0.25">
      <c r="B14" s="8" t="s">
        <v>71</v>
      </c>
      <c r="C14" s="9">
        <v>3</v>
      </c>
      <c r="D14" s="9">
        <v>1</v>
      </c>
      <c r="E14" s="9">
        <f>SUM(C14:D14)</f>
        <v>4</v>
      </c>
    </row>
    <row r="15" spans="2:13" s="34" customFormat="1" ht="13.15" customHeight="1" thickBot="1" x14ac:dyDescent="0.25">
      <c r="B15" s="12" t="s">
        <v>72</v>
      </c>
      <c r="C15" s="13">
        <f>SUM(C14:C14)</f>
        <v>3</v>
      </c>
      <c r="D15" s="13">
        <f>SUM(D14:D14)</f>
        <v>1</v>
      </c>
      <c r="E15" s="13">
        <f>SUM(E14:E14)</f>
        <v>4</v>
      </c>
      <c r="F15" s="36"/>
      <c r="G15" s="36"/>
      <c r="H15" s="36"/>
      <c r="I15" s="36"/>
      <c r="J15" s="36"/>
      <c r="K15" s="36"/>
      <c r="L15" s="36"/>
      <c r="M15" s="36"/>
    </row>
    <row r="16" spans="2:13" s="34" customFormat="1" ht="13.5" thickBot="1" x14ac:dyDescent="0.25">
      <c r="B16" s="47" t="s">
        <v>14</v>
      </c>
      <c r="C16" s="47"/>
      <c r="D16" s="47"/>
      <c r="E16" s="47"/>
    </row>
    <row r="17" spans="2:13" s="34" customFormat="1" ht="21" customHeight="1" thickBot="1" x14ac:dyDescent="0.25">
      <c r="B17" s="8" t="s">
        <v>73</v>
      </c>
      <c r="C17" s="9">
        <v>36</v>
      </c>
      <c r="D17" s="9">
        <v>1</v>
      </c>
      <c r="E17" s="9">
        <f>SUM(C17:D17)</f>
        <v>37</v>
      </c>
    </row>
    <row r="18" spans="2:13" s="34" customFormat="1" ht="31.9" customHeight="1" thickBot="1" x14ac:dyDescent="0.25">
      <c r="B18" s="8" t="s">
        <v>74</v>
      </c>
      <c r="C18" s="9">
        <v>9</v>
      </c>
      <c r="D18" s="9">
        <v>1</v>
      </c>
      <c r="E18" s="9">
        <f t="shared" ref="E18:E23" si="0">SUM(C18:D18)</f>
        <v>10</v>
      </c>
    </row>
    <row r="19" spans="2:13" s="34" customFormat="1" ht="22.15" customHeight="1" thickBot="1" x14ac:dyDescent="0.25">
      <c r="B19" s="8" t="s">
        <v>75</v>
      </c>
      <c r="C19" s="9">
        <v>9</v>
      </c>
      <c r="D19" s="9">
        <v>1</v>
      </c>
      <c r="E19" s="9">
        <f t="shared" si="0"/>
        <v>10</v>
      </c>
    </row>
    <row r="20" spans="2:13" s="34" customFormat="1" ht="24" customHeight="1" thickBot="1" x14ac:dyDescent="0.25">
      <c r="B20" s="8" t="s">
        <v>76</v>
      </c>
      <c r="C20" s="9">
        <v>3</v>
      </c>
      <c r="D20" s="9">
        <v>1</v>
      </c>
      <c r="E20" s="9">
        <f t="shared" si="0"/>
        <v>4</v>
      </c>
    </row>
    <row r="21" spans="2:13" s="34" customFormat="1" ht="27.6" customHeight="1" thickBot="1" x14ac:dyDescent="0.25">
      <c r="B21" s="8" t="s">
        <v>77</v>
      </c>
      <c r="C21" s="9">
        <v>14</v>
      </c>
      <c r="D21" s="9">
        <v>1</v>
      </c>
      <c r="E21" s="9">
        <f t="shared" si="0"/>
        <v>15</v>
      </c>
    </row>
    <row r="22" spans="2:13" s="34" customFormat="1" ht="28.5" customHeight="1" thickBot="1" x14ac:dyDescent="0.25">
      <c r="B22" s="8" t="s">
        <v>78</v>
      </c>
      <c r="C22" s="9">
        <v>11</v>
      </c>
      <c r="D22" s="9">
        <v>1</v>
      </c>
      <c r="E22" s="9">
        <f t="shared" si="0"/>
        <v>12</v>
      </c>
    </row>
    <row r="23" spans="2:13" s="34" customFormat="1" ht="27.6" customHeight="1" thickBot="1" x14ac:dyDescent="0.25">
      <c r="B23" s="8" t="s">
        <v>79</v>
      </c>
      <c r="C23" s="9">
        <v>41</v>
      </c>
      <c r="D23" s="9">
        <v>2</v>
      </c>
      <c r="E23" s="9">
        <f t="shared" si="0"/>
        <v>43</v>
      </c>
    </row>
    <row r="24" spans="2:13" s="34" customFormat="1" ht="13.5" thickBot="1" x14ac:dyDescent="0.25">
      <c r="B24" s="12" t="s">
        <v>15</v>
      </c>
      <c r="C24" s="13">
        <f>SUM(C17:C23)</f>
        <v>123</v>
      </c>
      <c r="D24" s="13">
        <f t="shared" ref="D24:E24" si="1">SUM(D17:D23)</f>
        <v>8</v>
      </c>
      <c r="E24" s="13">
        <f t="shared" si="1"/>
        <v>131</v>
      </c>
      <c r="F24" s="36"/>
      <c r="G24" s="36"/>
      <c r="H24" s="36"/>
      <c r="I24" s="36"/>
      <c r="J24" s="36"/>
      <c r="K24" s="36"/>
      <c r="L24" s="36"/>
      <c r="M24" s="36"/>
    </row>
    <row r="25" spans="2:13" s="34" customFormat="1" ht="13.5" thickBot="1" x14ac:dyDescent="0.25">
      <c r="B25" s="12" t="s">
        <v>80</v>
      </c>
      <c r="C25" s="13">
        <f>C15+C24</f>
        <v>126</v>
      </c>
      <c r="D25" s="13">
        <f>D15+D24</f>
        <v>9</v>
      </c>
      <c r="E25" s="13">
        <f>E15+E24</f>
        <v>135</v>
      </c>
    </row>
  </sheetData>
  <mergeCells count="7">
    <mergeCell ref="B16:E16"/>
    <mergeCell ref="B8:E8"/>
    <mergeCell ref="B9:B12"/>
    <mergeCell ref="C9:C12"/>
    <mergeCell ref="D9:D12"/>
    <mergeCell ref="E9:E12"/>
    <mergeCell ref="B13:E13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6"/>
  <sheetViews>
    <sheetView topLeftCell="A10" workbookViewId="0">
      <selection activeCell="G5" sqref="G5"/>
    </sheetView>
  </sheetViews>
  <sheetFormatPr baseColWidth="10" defaultRowHeight="15" x14ac:dyDescent="0.25"/>
  <cols>
    <col min="1" max="1" width="87.140625" style="37" bestFit="1" customWidth="1"/>
    <col min="2" max="4" width="11.42578125" style="37"/>
    <col min="5" max="5" width="12.42578125" style="37" customWidth="1"/>
    <col min="6" max="6" width="9.42578125" style="37" bestFit="1" customWidth="1"/>
    <col min="7" max="7" width="9.7109375" style="37" customWidth="1"/>
    <col min="8" max="16384" width="11.42578125" style="37"/>
  </cols>
  <sheetData>
    <row r="2" spans="1:7" ht="15.75" thickBot="1" x14ac:dyDescent="0.3">
      <c r="A2" s="44" t="s">
        <v>137</v>
      </c>
    </row>
    <row r="3" spans="1:7" ht="15" customHeight="1" thickBot="1" x14ac:dyDescent="0.3">
      <c r="A3" s="51" t="s">
        <v>83</v>
      </c>
      <c r="B3" s="51" t="s">
        <v>134</v>
      </c>
      <c r="C3" s="64" t="s">
        <v>82</v>
      </c>
      <c r="D3" s="51" t="s">
        <v>135</v>
      </c>
      <c r="E3" s="64" t="s">
        <v>136</v>
      </c>
      <c r="F3" s="51" t="s">
        <v>81</v>
      </c>
      <c r="G3" s="52" t="s">
        <v>140</v>
      </c>
    </row>
    <row r="4" spans="1:7" ht="30.75" customHeight="1" x14ac:dyDescent="0.25">
      <c r="A4" s="66"/>
      <c r="B4" s="66"/>
      <c r="C4" s="62"/>
      <c r="D4" s="66"/>
      <c r="E4" s="62"/>
      <c r="F4" s="66"/>
      <c r="G4" s="64"/>
    </row>
    <row r="5" spans="1:7" x14ac:dyDescent="0.25">
      <c r="A5" s="65" t="s">
        <v>11</v>
      </c>
      <c r="B5" s="65"/>
      <c r="C5" s="65"/>
      <c r="D5" s="65"/>
      <c r="E5" s="65"/>
      <c r="F5" s="65"/>
    </row>
    <row r="6" spans="1:7" x14ac:dyDescent="0.25">
      <c r="A6" s="39" t="s">
        <v>84</v>
      </c>
      <c r="B6" s="40">
        <f t="shared" ref="B6:B43" si="0">F6-D6-E6</f>
        <v>1</v>
      </c>
      <c r="C6" s="40"/>
      <c r="D6" s="40"/>
      <c r="E6" s="40"/>
      <c r="F6" s="40">
        <v>1</v>
      </c>
      <c r="G6" s="45">
        <f>SUM(B6:E6)</f>
        <v>1</v>
      </c>
    </row>
    <row r="7" spans="1:7" x14ac:dyDescent="0.25">
      <c r="A7" s="39" t="s">
        <v>85</v>
      </c>
      <c r="B7" s="40">
        <v>3</v>
      </c>
      <c r="C7" s="40"/>
      <c r="D7" s="40"/>
      <c r="E7" s="40">
        <v>1</v>
      </c>
      <c r="F7" s="40">
        <v>4</v>
      </c>
      <c r="G7" s="45">
        <f t="shared" ref="G7:G64" si="1">SUM(B7:E7)</f>
        <v>4</v>
      </c>
    </row>
    <row r="8" spans="1:7" x14ac:dyDescent="0.25">
      <c r="A8" s="39" t="s">
        <v>86</v>
      </c>
      <c r="B8" s="40">
        <f t="shared" si="0"/>
        <v>2</v>
      </c>
      <c r="C8" s="40"/>
      <c r="D8" s="40"/>
      <c r="E8" s="40">
        <v>1</v>
      </c>
      <c r="F8" s="40">
        <v>3</v>
      </c>
      <c r="G8" s="45">
        <f t="shared" si="1"/>
        <v>3</v>
      </c>
    </row>
    <row r="9" spans="1:7" x14ac:dyDescent="0.25">
      <c r="A9" s="39" t="s">
        <v>87</v>
      </c>
      <c r="B9" s="40">
        <f t="shared" si="0"/>
        <v>2</v>
      </c>
      <c r="C9" s="40"/>
      <c r="D9" s="40"/>
      <c r="E9" s="40"/>
      <c r="F9" s="40">
        <v>2</v>
      </c>
      <c r="G9" s="45">
        <f t="shared" si="1"/>
        <v>2</v>
      </c>
    </row>
    <row r="10" spans="1:7" x14ac:dyDescent="0.25">
      <c r="A10" s="39" t="s">
        <v>88</v>
      </c>
      <c r="B10" s="40">
        <v>1</v>
      </c>
      <c r="C10" s="40"/>
      <c r="D10" s="40"/>
      <c r="E10" s="40"/>
      <c r="F10" s="40">
        <v>1</v>
      </c>
      <c r="G10" s="45">
        <f t="shared" si="1"/>
        <v>1</v>
      </c>
    </row>
    <row r="11" spans="1:7" x14ac:dyDescent="0.25">
      <c r="A11" s="39" t="s">
        <v>89</v>
      </c>
      <c r="B11" s="40">
        <f t="shared" si="0"/>
        <v>2</v>
      </c>
      <c r="C11" s="40"/>
      <c r="D11" s="40">
        <v>2</v>
      </c>
      <c r="E11" s="40"/>
      <c r="F11" s="40">
        <f>[1]FEAS!V7</f>
        <v>4</v>
      </c>
      <c r="G11" s="45">
        <f t="shared" si="1"/>
        <v>4</v>
      </c>
    </row>
    <row r="12" spans="1:7" x14ac:dyDescent="0.25">
      <c r="A12" s="39" t="s">
        <v>90</v>
      </c>
      <c r="B12" s="40">
        <f t="shared" si="0"/>
        <v>2</v>
      </c>
      <c r="C12" s="40"/>
      <c r="D12" s="40"/>
      <c r="E12" s="40">
        <v>1</v>
      </c>
      <c r="F12" s="40">
        <v>3</v>
      </c>
      <c r="G12" s="45">
        <f t="shared" si="1"/>
        <v>3</v>
      </c>
    </row>
    <row r="13" spans="1:7" x14ac:dyDescent="0.25">
      <c r="A13" s="39" t="s">
        <v>91</v>
      </c>
      <c r="B13" s="40">
        <f t="shared" si="0"/>
        <v>1</v>
      </c>
      <c r="C13" s="40"/>
      <c r="D13" s="40"/>
      <c r="E13" s="40"/>
      <c r="F13" s="40">
        <v>1</v>
      </c>
      <c r="G13" s="45">
        <f t="shared" si="1"/>
        <v>1</v>
      </c>
    </row>
    <row r="14" spans="1:7" x14ac:dyDescent="0.25">
      <c r="A14" s="39" t="s">
        <v>92</v>
      </c>
      <c r="B14" s="40">
        <v>2</v>
      </c>
      <c r="C14" s="40"/>
      <c r="D14" s="40">
        <v>2</v>
      </c>
      <c r="E14" s="40"/>
      <c r="F14" s="40">
        <v>4</v>
      </c>
      <c r="G14" s="45">
        <f t="shared" si="1"/>
        <v>4</v>
      </c>
    </row>
    <row r="15" spans="1:7" x14ac:dyDescent="0.25">
      <c r="A15" s="39" t="s">
        <v>93</v>
      </c>
      <c r="B15" s="40">
        <f t="shared" si="0"/>
        <v>1</v>
      </c>
      <c r="C15" s="40"/>
      <c r="D15" s="40"/>
      <c r="E15" s="40"/>
      <c r="F15" s="40">
        <v>1</v>
      </c>
      <c r="G15" s="45">
        <f t="shared" si="1"/>
        <v>1</v>
      </c>
    </row>
    <row r="16" spans="1:7" x14ac:dyDescent="0.25">
      <c r="A16" s="39" t="s">
        <v>94</v>
      </c>
      <c r="B16" s="40">
        <f t="shared" si="0"/>
        <v>1</v>
      </c>
      <c r="C16" s="40"/>
      <c r="D16" s="40"/>
      <c r="E16" s="40"/>
      <c r="F16" s="40">
        <v>1</v>
      </c>
      <c r="G16" s="45">
        <f t="shared" si="1"/>
        <v>1</v>
      </c>
    </row>
    <row r="17" spans="1:7" x14ac:dyDescent="0.25">
      <c r="A17" s="39" t="s">
        <v>95</v>
      </c>
      <c r="B17" s="40">
        <f t="shared" si="0"/>
        <v>1</v>
      </c>
      <c r="C17" s="40"/>
      <c r="D17" s="40"/>
      <c r="E17" s="40"/>
      <c r="F17" s="40">
        <v>1</v>
      </c>
      <c r="G17" s="45">
        <f t="shared" si="1"/>
        <v>1</v>
      </c>
    </row>
    <row r="18" spans="1:7" x14ac:dyDescent="0.25">
      <c r="A18" s="39" t="s">
        <v>96</v>
      </c>
      <c r="B18" s="40">
        <f t="shared" si="0"/>
        <v>1</v>
      </c>
      <c r="C18" s="40"/>
      <c r="D18" s="40"/>
      <c r="E18" s="40"/>
      <c r="F18" s="40">
        <v>1</v>
      </c>
      <c r="G18" s="45">
        <f t="shared" si="1"/>
        <v>1</v>
      </c>
    </row>
    <row r="19" spans="1:7" x14ac:dyDescent="0.25">
      <c r="A19" s="39" t="s">
        <v>97</v>
      </c>
      <c r="B19" s="40">
        <v>3</v>
      </c>
      <c r="C19" s="40"/>
      <c r="D19" s="40">
        <v>2</v>
      </c>
      <c r="E19" s="40"/>
      <c r="F19" s="40">
        <v>5</v>
      </c>
      <c r="G19" s="45">
        <f t="shared" si="1"/>
        <v>5</v>
      </c>
    </row>
    <row r="20" spans="1:7" x14ac:dyDescent="0.25">
      <c r="A20" s="39" t="s">
        <v>98</v>
      </c>
      <c r="B20" s="40">
        <v>4</v>
      </c>
      <c r="C20" s="40"/>
      <c r="D20" s="40">
        <v>2</v>
      </c>
      <c r="E20" s="40"/>
      <c r="F20" s="40">
        <v>6</v>
      </c>
      <c r="G20" s="45">
        <f t="shared" si="1"/>
        <v>6</v>
      </c>
    </row>
    <row r="21" spans="1:7" x14ac:dyDescent="0.25">
      <c r="A21" s="39" t="s">
        <v>99</v>
      </c>
      <c r="B21" s="40">
        <f t="shared" si="0"/>
        <v>1</v>
      </c>
      <c r="C21" s="40"/>
      <c r="D21" s="40">
        <v>1</v>
      </c>
      <c r="E21" s="40">
        <v>1</v>
      </c>
      <c r="F21" s="40">
        <v>3</v>
      </c>
      <c r="G21" s="45">
        <f t="shared" si="1"/>
        <v>3</v>
      </c>
    </row>
    <row r="22" spans="1:7" x14ac:dyDescent="0.25">
      <c r="A22" s="39" t="s">
        <v>100</v>
      </c>
      <c r="B22" s="40">
        <f t="shared" si="0"/>
        <v>1</v>
      </c>
      <c r="C22" s="40"/>
      <c r="D22" s="40"/>
      <c r="E22" s="40"/>
      <c r="F22" s="40">
        <v>1</v>
      </c>
      <c r="G22" s="45">
        <f t="shared" si="1"/>
        <v>1</v>
      </c>
    </row>
    <row r="23" spans="1:7" x14ac:dyDescent="0.25">
      <c r="A23" s="39" t="s">
        <v>101</v>
      </c>
      <c r="B23" s="40">
        <f t="shared" si="0"/>
        <v>1</v>
      </c>
      <c r="C23" s="40"/>
      <c r="D23" s="40"/>
      <c r="E23" s="40"/>
      <c r="F23" s="40">
        <v>1</v>
      </c>
      <c r="G23" s="45">
        <f t="shared" si="1"/>
        <v>1</v>
      </c>
    </row>
    <row r="24" spans="1:7" x14ac:dyDescent="0.25">
      <c r="A24" s="39" t="s">
        <v>102</v>
      </c>
      <c r="B24" s="40">
        <f t="shared" si="0"/>
        <v>1</v>
      </c>
      <c r="C24" s="40"/>
      <c r="D24" s="40">
        <v>1</v>
      </c>
      <c r="E24" s="40"/>
      <c r="F24" s="40">
        <v>2</v>
      </c>
      <c r="G24" s="45">
        <f t="shared" si="1"/>
        <v>2</v>
      </c>
    </row>
    <row r="25" spans="1:7" x14ac:dyDescent="0.25">
      <c r="A25" s="39" t="s">
        <v>103</v>
      </c>
      <c r="B25" s="40">
        <f t="shared" si="0"/>
        <v>1</v>
      </c>
      <c r="C25" s="40"/>
      <c r="D25" s="40"/>
      <c r="E25" s="40"/>
      <c r="F25" s="40">
        <f>[1]FEAS!V29</f>
        <v>1</v>
      </c>
      <c r="G25" s="45">
        <f t="shared" si="1"/>
        <v>1</v>
      </c>
    </row>
    <row r="26" spans="1:7" x14ac:dyDescent="0.25">
      <c r="A26" s="39" t="s">
        <v>104</v>
      </c>
      <c r="B26" s="40">
        <f t="shared" si="0"/>
        <v>1</v>
      </c>
      <c r="C26" s="40"/>
      <c r="D26" s="40">
        <v>2</v>
      </c>
      <c r="E26" s="40"/>
      <c r="F26" s="40">
        <v>3</v>
      </c>
      <c r="G26" s="45">
        <f t="shared" si="1"/>
        <v>3</v>
      </c>
    </row>
    <row r="27" spans="1:7" x14ac:dyDescent="0.25">
      <c r="A27" s="39" t="s">
        <v>105</v>
      </c>
      <c r="B27" s="40">
        <f t="shared" si="0"/>
        <v>1</v>
      </c>
      <c r="C27" s="40"/>
      <c r="D27" s="40"/>
      <c r="E27" s="40"/>
      <c r="F27" s="40">
        <v>1</v>
      </c>
      <c r="G27" s="45">
        <f t="shared" si="1"/>
        <v>1</v>
      </c>
    </row>
    <row r="28" spans="1:7" x14ac:dyDescent="0.25">
      <c r="A28" s="39" t="s">
        <v>106</v>
      </c>
      <c r="B28" s="40">
        <f t="shared" si="0"/>
        <v>1</v>
      </c>
      <c r="C28" s="40"/>
      <c r="D28" s="40">
        <v>1</v>
      </c>
      <c r="E28" s="40"/>
      <c r="F28" s="40">
        <v>2</v>
      </c>
      <c r="G28" s="45">
        <f t="shared" si="1"/>
        <v>2</v>
      </c>
    </row>
    <row r="29" spans="1:7" x14ac:dyDescent="0.25">
      <c r="A29" s="39" t="s">
        <v>107</v>
      </c>
      <c r="B29" s="40">
        <f t="shared" si="0"/>
        <v>1</v>
      </c>
      <c r="C29" s="40"/>
      <c r="D29" s="40"/>
      <c r="E29" s="40"/>
      <c r="F29" s="40">
        <v>1</v>
      </c>
      <c r="G29" s="45">
        <f t="shared" si="1"/>
        <v>1</v>
      </c>
    </row>
    <row r="30" spans="1:7" x14ac:dyDescent="0.25">
      <c r="A30" s="39" t="s">
        <v>108</v>
      </c>
      <c r="B30" s="40">
        <f t="shared" si="0"/>
        <v>1</v>
      </c>
      <c r="C30" s="40"/>
      <c r="D30" s="40">
        <v>1</v>
      </c>
      <c r="E30" s="40"/>
      <c r="F30" s="40">
        <v>2</v>
      </c>
      <c r="G30" s="45">
        <f t="shared" si="1"/>
        <v>2</v>
      </c>
    </row>
    <row r="31" spans="1:7" x14ac:dyDescent="0.25">
      <c r="A31" s="39" t="s">
        <v>109</v>
      </c>
      <c r="B31" s="40">
        <f t="shared" si="0"/>
        <v>1</v>
      </c>
      <c r="C31" s="40"/>
      <c r="D31" s="40">
        <v>2</v>
      </c>
      <c r="E31" s="40">
        <v>1</v>
      </c>
      <c r="F31" s="40">
        <v>4</v>
      </c>
      <c r="G31" s="45">
        <f t="shared" si="1"/>
        <v>4</v>
      </c>
    </row>
    <row r="32" spans="1:7" x14ac:dyDescent="0.25">
      <c r="A32" s="39" t="s">
        <v>110</v>
      </c>
      <c r="B32" s="40">
        <f t="shared" si="0"/>
        <v>2</v>
      </c>
      <c r="C32" s="40"/>
      <c r="D32" s="40">
        <v>1</v>
      </c>
      <c r="E32" s="40"/>
      <c r="F32" s="40">
        <v>3</v>
      </c>
      <c r="G32" s="45">
        <f t="shared" si="1"/>
        <v>3</v>
      </c>
    </row>
    <row r="33" spans="1:7" x14ac:dyDescent="0.25">
      <c r="A33" s="39" t="s">
        <v>111</v>
      </c>
      <c r="B33" s="40">
        <f t="shared" si="0"/>
        <v>1</v>
      </c>
      <c r="C33" s="40"/>
      <c r="D33" s="40">
        <v>1</v>
      </c>
      <c r="E33" s="40"/>
      <c r="F33" s="40">
        <v>2</v>
      </c>
      <c r="G33" s="45">
        <f t="shared" si="1"/>
        <v>2</v>
      </c>
    </row>
    <row r="34" spans="1:7" x14ac:dyDescent="0.25">
      <c r="A34" s="39" t="s">
        <v>112</v>
      </c>
      <c r="B34" s="40">
        <f t="shared" si="0"/>
        <v>1</v>
      </c>
      <c r="C34" s="40"/>
      <c r="D34" s="40"/>
      <c r="E34" s="40"/>
      <c r="F34" s="40">
        <v>1</v>
      </c>
      <c r="G34" s="45">
        <f t="shared" si="1"/>
        <v>1</v>
      </c>
    </row>
    <row r="35" spans="1:7" x14ac:dyDescent="0.25">
      <c r="A35" s="39" t="s">
        <v>113</v>
      </c>
      <c r="B35" s="40">
        <f t="shared" si="0"/>
        <v>1</v>
      </c>
      <c r="C35" s="40"/>
      <c r="D35" s="40"/>
      <c r="E35" s="40"/>
      <c r="F35" s="40">
        <v>1</v>
      </c>
      <c r="G35" s="45">
        <f t="shared" si="1"/>
        <v>1</v>
      </c>
    </row>
    <row r="36" spans="1:7" x14ac:dyDescent="0.25">
      <c r="A36" s="39" t="s">
        <v>114</v>
      </c>
      <c r="B36" s="40">
        <f t="shared" si="0"/>
        <v>1</v>
      </c>
      <c r="C36" s="40"/>
      <c r="D36" s="40"/>
      <c r="E36" s="40"/>
      <c r="F36" s="40">
        <v>1</v>
      </c>
      <c r="G36" s="45">
        <f t="shared" si="1"/>
        <v>1</v>
      </c>
    </row>
    <row r="37" spans="1:7" x14ac:dyDescent="0.25">
      <c r="A37" s="39" t="s">
        <v>115</v>
      </c>
      <c r="B37" s="40">
        <f t="shared" si="0"/>
        <v>1</v>
      </c>
      <c r="C37" s="40"/>
      <c r="D37" s="40">
        <v>1</v>
      </c>
      <c r="E37" s="40"/>
      <c r="F37" s="40">
        <v>2</v>
      </c>
      <c r="G37" s="45">
        <f t="shared" si="1"/>
        <v>2</v>
      </c>
    </row>
    <row r="38" spans="1:7" x14ac:dyDescent="0.25">
      <c r="A38" s="39" t="s">
        <v>116</v>
      </c>
      <c r="B38" s="40">
        <f t="shared" si="0"/>
        <v>1</v>
      </c>
      <c r="C38" s="40"/>
      <c r="D38" s="40"/>
      <c r="E38" s="40"/>
      <c r="F38" s="40">
        <v>1</v>
      </c>
      <c r="G38" s="45">
        <f t="shared" si="1"/>
        <v>1</v>
      </c>
    </row>
    <row r="39" spans="1:7" x14ac:dyDescent="0.25">
      <c r="A39" s="39" t="s">
        <v>117</v>
      </c>
      <c r="B39" s="40">
        <f t="shared" si="0"/>
        <v>6</v>
      </c>
      <c r="C39" s="40"/>
      <c r="D39" s="40">
        <v>1</v>
      </c>
      <c r="E39" s="40"/>
      <c r="F39" s="40">
        <v>7</v>
      </c>
      <c r="G39" s="45">
        <f t="shared" si="1"/>
        <v>7</v>
      </c>
    </row>
    <row r="40" spans="1:7" x14ac:dyDescent="0.25">
      <c r="A40" s="39" t="s">
        <v>118</v>
      </c>
      <c r="B40" s="40">
        <v>13</v>
      </c>
      <c r="C40" s="40"/>
      <c r="D40" s="41">
        <v>1</v>
      </c>
      <c r="E40" s="40">
        <v>1</v>
      </c>
      <c r="F40" s="40">
        <v>15</v>
      </c>
      <c r="G40" s="45">
        <f t="shared" si="1"/>
        <v>15</v>
      </c>
    </row>
    <row r="41" spans="1:7" x14ac:dyDescent="0.25">
      <c r="A41" s="39" t="s">
        <v>119</v>
      </c>
      <c r="B41" s="40">
        <f t="shared" si="0"/>
        <v>7</v>
      </c>
      <c r="C41" s="40"/>
      <c r="D41" s="40">
        <v>1</v>
      </c>
      <c r="E41" s="40"/>
      <c r="F41" s="40">
        <v>8</v>
      </c>
      <c r="G41" s="45">
        <f t="shared" si="1"/>
        <v>8</v>
      </c>
    </row>
    <row r="42" spans="1:7" x14ac:dyDescent="0.25">
      <c r="A42" s="39" t="s">
        <v>120</v>
      </c>
      <c r="B42" s="40">
        <f t="shared" si="0"/>
        <v>1</v>
      </c>
      <c r="C42" s="40"/>
      <c r="D42" s="40"/>
      <c r="E42" s="40">
        <v>1</v>
      </c>
      <c r="F42" s="40">
        <v>2</v>
      </c>
      <c r="G42" s="45">
        <f t="shared" si="1"/>
        <v>2</v>
      </c>
    </row>
    <row r="43" spans="1:7" x14ac:dyDescent="0.25">
      <c r="A43" s="39" t="s">
        <v>121</v>
      </c>
      <c r="B43" s="40">
        <f t="shared" si="0"/>
        <v>1</v>
      </c>
      <c r="C43" s="40"/>
      <c r="D43" s="40">
        <v>1</v>
      </c>
      <c r="E43" s="40"/>
      <c r="F43" s="40">
        <f>3-1</f>
        <v>2</v>
      </c>
      <c r="G43" s="45">
        <f t="shared" si="1"/>
        <v>2</v>
      </c>
    </row>
    <row r="44" spans="1:7" x14ac:dyDescent="0.25">
      <c r="A44" s="42" t="s">
        <v>72</v>
      </c>
      <c r="B44" s="40">
        <f>SUM(B6:B43)</f>
        <v>74</v>
      </c>
      <c r="C44" s="40">
        <f>SUM(C6:C43)</f>
        <v>0</v>
      </c>
      <c r="D44" s="40">
        <f>SUM(D6:D43)</f>
        <v>23</v>
      </c>
      <c r="E44" s="40">
        <f>SUM(E6:E43)</f>
        <v>7</v>
      </c>
      <c r="F44" s="40">
        <f>SUM(F6:F43)</f>
        <v>104</v>
      </c>
      <c r="G44" s="45">
        <f t="shared" si="1"/>
        <v>104</v>
      </c>
    </row>
    <row r="45" spans="1:7" x14ac:dyDescent="0.25">
      <c r="A45" s="65" t="s">
        <v>14</v>
      </c>
      <c r="B45" s="65"/>
      <c r="C45" s="65"/>
      <c r="D45" s="65"/>
      <c r="E45" s="65"/>
      <c r="F45" s="65"/>
    </row>
    <row r="46" spans="1:7" x14ac:dyDescent="0.25">
      <c r="A46" s="39" t="s">
        <v>122</v>
      </c>
      <c r="B46" s="40">
        <f t="shared" ref="B46:B52" si="2">F46-D46-E46</f>
        <v>2</v>
      </c>
      <c r="C46" s="40"/>
      <c r="D46" s="40">
        <v>1</v>
      </c>
      <c r="E46" s="40"/>
      <c r="F46" s="40">
        <v>3</v>
      </c>
      <c r="G46" s="45">
        <f t="shared" si="1"/>
        <v>3</v>
      </c>
    </row>
    <row r="47" spans="1:7" x14ac:dyDescent="0.25">
      <c r="A47" s="39" t="s">
        <v>123</v>
      </c>
      <c r="B47" s="40">
        <f t="shared" si="2"/>
        <v>23</v>
      </c>
      <c r="C47" s="40">
        <v>10</v>
      </c>
      <c r="D47" s="40"/>
      <c r="E47" s="40">
        <v>2</v>
      </c>
      <c r="F47" s="40">
        <v>25</v>
      </c>
      <c r="G47" s="45">
        <f t="shared" si="1"/>
        <v>35</v>
      </c>
    </row>
    <row r="48" spans="1:7" x14ac:dyDescent="0.25">
      <c r="A48" s="39" t="s">
        <v>124</v>
      </c>
      <c r="B48" s="40">
        <f t="shared" si="2"/>
        <v>0</v>
      </c>
      <c r="C48" s="40">
        <v>1</v>
      </c>
      <c r="D48" s="40"/>
      <c r="E48" s="40"/>
      <c r="F48" s="40"/>
      <c r="G48" s="45">
        <f t="shared" si="1"/>
        <v>1</v>
      </c>
    </row>
    <row r="49" spans="1:7" x14ac:dyDescent="0.25">
      <c r="A49" s="39" t="s">
        <v>125</v>
      </c>
      <c r="B49" s="40">
        <f t="shared" si="2"/>
        <v>1</v>
      </c>
      <c r="C49" s="40">
        <v>1</v>
      </c>
      <c r="D49" s="40"/>
      <c r="E49" s="40"/>
      <c r="F49" s="40">
        <v>1</v>
      </c>
      <c r="G49" s="45">
        <f t="shared" si="1"/>
        <v>2</v>
      </c>
    </row>
    <row r="50" spans="1:7" x14ac:dyDescent="0.25">
      <c r="A50" s="39" t="s">
        <v>126</v>
      </c>
      <c r="B50" s="40">
        <f t="shared" si="2"/>
        <v>3</v>
      </c>
      <c r="C50" s="40">
        <v>2</v>
      </c>
      <c r="D50" s="40"/>
      <c r="E50" s="40"/>
      <c r="F50" s="40">
        <v>3</v>
      </c>
      <c r="G50" s="45">
        <f t="shared" si="1"/>
        <v>5</v>
      </c>
    </row>
    <row r="51" spans="1:7" x14ac:dyDescent="0.25">
      <c r="A51" s="39" t="s">
        <v>127</v>
      </c>
      <c r="B51" s="40">
        <f t="shared" si="2"/>
        <v>1</v>
      </c>
      <c r="C51" s="40"/>
      <c r="D51" s="40"/>
      <c r="E51" s="40"/>
      <c r="F51" s="40">
        <v>1</v>
      </c>
      <c r="G51" s="45">
        <f t="shared" si="1"/>
        <v>1</v>
      </c>
    </row>
    <row r="52" spans="1:7" x14ac:dyDescent="0.25">
      <c r="A52" s="39" t="s">
        <v>128</v>
      </c>
      <c r="B52" s="40">
        <f t="shared" si="2"/>
        <v>2</v>
      </c>
      <c r="C52" s="40">
        <v>6</v>
      </c>
      <c r="D52" s="40"/>
      <c r="E52" s="40"/>
      <c r="F52" s="40">
        <v>2</v>
      </c>
      <c r="G52" s="45">
        <f t="shared" si="1"/>
        <v>8</v>
      </c>
    </row>
    <row r="53" spans="1:7" x14ac:dyDescent="0.25">
      <c r="A53" s="42" t="s">
        <v>15</v>
      </c>
      <c r="B53" s="40">
        <f>SUM(B46:B52)</f>
        <v>32</v>
      </c>
      <c r="C53" s="40">
        <f>SUM(C46:C52)</f>
        <v>20</v>
      </c>
      <c r="D53" s="40">
        <f>SUM(D46:D52)</f>
        <v>1</v>
      </c>
      <c r="E53" s="40">
        <f t="shared" ref="E53" si="3">SUM(E46:E52)</f>
        <v>2</v>
      </c>
      <c r="F53" s="40">
        <f>SUM(F46:F52)</f>
        <v>35</v>
      </c>
      <c r="G53" s="45">
        <f t="shared" si="1"/>
        <v>55</v>
      </c>
    </row>
    <row r="54" spans="1:7" x14ac:dyDescent="0.25">
      <c r="A54" s="65" t="s">
        <v>16</v>
      </c>
      <c r="B54" s="65"/>
      <c r="C54" s="65"/>
      <c r="D54" s="65"/>
      <c r="E54" s="65"/>
      <c r="F54" s="65"/>
    </row>
    <row r="55" spans="1:7" x14ac:dyDescent="0.25">
      <c r="A55" s="39" t="s">
        <v>129</v>
      </c>
      <c r="B55" s="40">
        <f>F55-D55-E55</f>
        <v>0</v>
      </c>
      <c r="C55" s="40">
        <v>18</v>
      </c>
      <c r="D55" s="40"/>
      <c r="E55" s="40"/>
      <c r="F55" s="40"/>
      <c r="G55" s="45">
        <f t="shared" si="1"/>
        <v>18</v>
      </c>
    </row>
    <row r="56" spans="1:7" x14ac:dyDescent="0.25">
      <c r="A56" s="42" t="s">
        <v>17</v>
      </c>
      <c r="B56" s="40">
        <f>SUM(B55)</f>
        <v>0</v>
      </c>
      <c r="C56" s="40">
        <f>SUM(C55)</f>
        <v>18</v>
      </c>
      <c r="D56" s="40">
        <f>SUM(D55)</f>
        <v>0</v>
      </c>
      <c r="E56" s="40">
        <f t="shared" ref="E56" si="4">SUM(E55)</f>
        <v>0</v>
      </c>
      <c r="F56" s="40">
        <f>SUM(F55)</f>
        <v>0</v>
      </c>
      <c r="G56" s="45">
        <f t="shared" si="1"/>
        <v>18</v>
      </c>
    </row>
    <row r="57" spans="1:7" x14ac:dyDescent="0.25">
      <c r="A57" s="67" t="s">
        <v>18</v>
      </c>
      <c r="B57" s="68"/>
      <c r="C57" s="68"/>
      <c r="D57" s="68"/>
      <c r="E57" s="68"/>
      <c r="F57" s="69"/>
    </row>
    <row r="58" spans="1:7" x14ac:dyDescent="0.25">
      <c r="A58" s="39" t="s">
        <v>130</v>
      </c>
      <c r="B58" s="40">
        <f>F58-D58-E58</f>
        <v>3</v>
      </c>
      <c r="C58" s="40"/>
      <c r="D58" s="40">
        <v>2</v>
      </c>
      <c r="E58" s="40">
        <v>1</v>
      </c>
      <c r="F58" s="40">
        <v>6</v>
      </c>
      <c r="G58" s="45">
        <f t="shared" si="1"/>
        <v>6</v>
      </c>
    </row>
    <row r="59" spans="1:7" x14ac:dyDescent="0.25">
      <c r="A59" s="39" t="s">
        <v>131</v>
      </c>
      <c r="B59" s="40">
        <f>F59-D59-E59</f>
        <v>7</v>
      </c>
      <c r="C59" s="40"/>
      <c r="D59" s="40">
        <v>6</v>
      </c>
      <c r="E59" s="40">
        <v>1</v>
      </c>
      <c r="F59" s="40">
        <v>14</v>
      </c>
      <c r="G59" s="45">
        <f t="shared" si="1"/>
        <v>14</v>
      </c>
    </row>
    <row r="60" spans="1:7" x14ac:dyDescent="0.25">
      <c r="A60" s="42" t="s">
        <v>20</v>
      </c>
      <c r="B60" s="40">
        <f>SUM(B58:B59)</f>
        <v>10</v>
      </c>
      <c r="C60" s="40">
        <f>SUM(C58:C59)</f>
        <v>0</v>
      </c>
      <c r="D60" s="40">
        <f>SUM(D58:D59)</f>
        <v>8</v>
      </c>
      <c r="E60" s="40">
        <f t="shared" ref="E60" si="5">SUM(E58:E59)</f>
        <v>2</v>
      </c>
      <c r="F60" s="40">
        <f>SUM(F58:F59)</f>
        <v>20</v>
      </c>
      <c r="G60" s="45">
        <f t="shared" si="1"/>
        <v>20</v>
      </c>
    </row>
    <row r="61" spans="1:7" x14ac:dyDescent="0.25">
      <c r="A61" s="65" t="s">
        <v>27</v>
      </c>
      <c r="B61" s="65"/>
      <c r="C61" s="65"/>
      <c r="D61" s="65"/>
      <c r="E61" s="65"/>
      <c r="F61" s="65"/>
    </row>
    <row r="62" spans="1:7" x14ac:dyDescent="0.25">
      <c r="A62" s="39" t="s">
        <v>132</v>
      </c>
      <c r="B62" s="40">
        <f>F62-D62-E62</f>
        <v>2</v>
      </c>
      <c r="C62" s="40"/>
      <c r="D62" s="40">
        <v>4</v>
      </c>
      <c r="E62" s="40">
        <v>1</v>
      </c>
      <c r="F62" s="40">
        <v>7</v>
      </c>
      <c r="G62" s="45">
        <f t="shared" si="1"/>
        <v>7</v>
      </c>
    </row>
    <row r="63" spans="1:7" x14ac:dyDescent="0.25">
      <c r="A63" s="42" t="s">
        <v>29</v>
      </c>
      <c r="B63" s="40">
        <f>SUM(B62)</f>
        <v>2</v>
      </c>
      <c r="C63" s="40">
        <f>SUM(C62)</f>
        <v>0</v>
      </c>
      <c r="D63" s="40">
        <f>SUM(D62)</f>
        <v>4</v>
      </c>
      <c r="E63" s="40">
        <f t="shared" ref="E63" si="6">SUM(E62)</f>
        <v>1</v>
      </c>
      <c r="F63" s="40">
        <f>SUM(F62)</f>
        <v>7</v>
      </c>
      <c r="G63" s="45">
        <f t="shared" si="1"/>
        <v>7</v>
      </c>
    </row>
    <row r="64" spans="1:7" x14ac:dyDescent="0.25">
      <c r="A64" s="43" t="s">
        <v>133</v>
      </c>
      <c r="B64" s="40">
        <f>B63+B60+B53+B44</f>
        <v>118</v>
      </c>
      <c r="C64" s="40">
        <f>C63+C60+C53+C44+C56</f>
        <v>38</v>
      </c>
      <c r="D64" s="40">
        <f>D63+D60+D53+D44</f>
        <v>36</v>
      </c>
      <c r="E64" s="40">
        <f t="shared" ref="E64" si="7">E63+E60+E53+E44</f>
        <v>12</v>
      </c>
      <c r="F64" s="40">
        <f>F63+F60+F53+F44</f>
        <v>166</v>
      </c>
      <c r="G64" s="45">
        <f t="shared" si="1"/>
        <v>204</v>
      </c>
    </row>
    <row r="65" spans="1:1" x14ac:dyDescent="0.25">
      <c r="A65" s="38"/>
    </row>
    <row r="66" spans="1:1" x14ac:dyDescent="0.25">
      <c r="A66" s="38"/>
    </row>
  </sheetData>
  <mergeCells count="12">
    <mergeCell ref="G3:G4"/>
    <mergeCell ref="A61:F61"/>
    <mergeCell ref="F3:F4"/>
    <mergeCell ref="C3:C4"/>
    <mergeCell ref="D3:D4"/>
    <mergeCell ref="E3:E4"/>
    <mergeCell ref="B3:B4"/>
    <mergeCell ref="A3:A4"/>
    <mergeCell ref="A5:F5"/>
    <mergeCell ref="A45:F45"/>
    <mergeCell ref="A54:F54"/>
    <mergeCell ref="A57:F57"/>
  </mergeCells>
  <conditionalFormatting sqref="F50 C50 F21:F40 C38:C40 B63:F63 B60:F60 B56:F56 B53:F53 B44:F44 F10:F19">
    <cfRule type="cellIs" dxfId="0" priority="5" operator="equal">
      <formula>0</formula>
    </cfRule>
  </conditionalFormatting>
  <pageMargins left="0.23" right="0.17" top="0.55000000000000004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OEP 2023 AG</vt:lpstr>
      <vt:lpstr>OPE DOCENTES</vt:lpstr>
      <vt:lpstr>OPE SERIS 2023</vt:lpstr>
      <vt:lpstr>'OEP 2023 AG'!Área_de_impresión</vt:lpstr>
      <vt:lpstr>'OPE DOCENTES'!Área_de_impresión</vt:lpstr>
      <vt:lpstr>'OEP 2023 AG'!Títulos_a_imprimir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Castillo Estebas</dc:creator>
  <cp:lastModifiedBy>Nole Díaz Tobía</cp:lastModifiedBy>
  <cp:lastPrinted>2023-11-27T11:24:11Z</cp:lastPrinted>
  <dcterms:created xsi:type="dcterms:W3CDTF">2022-11-14T09:43:08Z</dcterms:created>
  <dcterms:modified xsi:type="dcterms:W3CDTF">2023-11-27T11:33:29Z</dcterms:modified>
</cp:coreProperties>
</file>